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125" windowWidth="12390" windowHeight="8295" activeTab="1"/>
  </bookViews>
  <sheets>
    <sheet name="FAM 2014" sheetId="8" r:id="rId1"/>
    <sheet name="FAM 2015" sheetId="9" r:id="rId2"/>
    <sheet name="FAM 2016" sheetId="10" r:id="rId3"/>
  </sheets>
  <externalReferences>
    <externalReference r:id="rId4"/>
    <externalReference r:id="rId5"/>
    <externalReference r:id="rId6"/>
  </externalReferences>
  <definedNames>
    <definedName name="_FAM10" localSheetId="0">'[1]46'!#REF!</definedName>
    <definedName name="_FAM10" localSheetId="1">'[1]46'!#REF!</definedName>
    <definedName name="_FAM10" localSheetId="2">'[1]46'!#REF!</definedName>
    <definedName name="_FAM10">'[2]46'!#REF!</definedName>
    <definedName name="_FAM2015" localSheetId="2">'[2]46'!#REF!</definedName>
    <definedName name="_FAM2015">'[2]46'!#REF!</definedName>
    <definedName name="_FAM2016">'[2]46'!#REF!</definedName>
    <definedName name="abc" localSheetId="1">#REF!</definedName>
    <definedName name="abc" localSheetId="2">#REF!</definedName>
    <definedName name="abc">#REF!</definedName>
    <definedName name="ISEP2010" localSheetId="0">'[1]46'!#REF!</definedName>
    <definedName name="ISEP2010" localSheetId="1">'[1]46'!#REF!</definedName>
    <definedName name="ISEP2010" localSheetId="2">'[1]46'!#REF!</definedName>
    <definedName name="ISEP2010">'[2]46'!#REF!</definedName>
    <definedName name="_xlnm.Print_Area" localSheetId="0">'FAM 2014'!$B$2:$CH$20</definedName>
    <definedName name="_xlnm.Print_Area" localSheetId="1">'FAM 2015'!$A$1:$CH$21</definedName>
    <definedName name="_xlnm.Print_Area" localSheetId="2">'FAM 2016'!$A$1:$DR$22</definedName>
    <definedName name="_xlnm.Print_Area">#REF!</definedName>
    <definedName name="_xlnm.Print_Titles" localSheetId="0">'FAM 2014'!$A:$B,'FAM 2014'!$1:$17</definedName>
    <definedName name="_xlnm.Print_Titles" localSheetId="1">'FAM 2015'!$A:$B,'FAM 2015'!$1:$17</definedName>
    <definedName name="_xlnm.Print_Titles" localSheetId="2">'FAM 2016'!$A:$B,'FAM 2016'!$1:$17</definedName>
    <definedName name="_xlnm.Print_Titles">#REF!</definedName>
    <definedName name="PROPUESTA" localSheetId="1">'[3]46'!#REF!</definedName>
    <definedName name="PROPUESTA" localSheetId="2">'[3]46'!#REF!</definedName>
    <definedName name="PROPUESTA">'[3]46'!#REF!</definedName>
    <definedName name="PVIOL" localSheetId="0">#REF!</definedName>
    <definedName name="PVIOL" localSheetId="1">#REF!</definedName>
    <definedName name="PVIOL" localSheetId="2">#REF!</definedName>
    <definedName name="PVIOL">#REF!</definedName>
    <definedName name="X" localSheetId="0">'[1]46'!#REF!</definedName>
    <definedName name="X" localSheetId="1">'[1]46'!#REF!</definedName>
    <definedName name="X" localSheetId="2">'[1]46'!#REF!</definedName>
    <definedName name="X">'[2]46'!#REF!</definedName>
    <definedName name="Y" localSheetId="0">'[1]46'!#REF!</definedName>
    <definedName name="Y" localSheetId="1">'[1]46'!#REF!</definedName>
    <definedName name="Y" localSheetId="2">'[1]46'!#REF!</definedName>
    <definedName name="Y">'[2]46'!#REF!</definedName>
  </definedNames>
  <calcPr calcId="145621"/>
</workbook>
</file>

<file path=xl/calcChain.xml><?xml version="1.0" encoding="utf-8"?>
<calcChain xmlns="http://schemas.openxmlformats.org/spreadsheetml/2006/main">
  <c r="AV19" i="10" l="1"/>
  <c r="AV18" i="10"/>
  <c r="AT19" i="10"/>
  <c r="AT18" i="10"/>
  <c r="AT20" i="10" s="1"/>
  <c r="FB20" i="10"/>
  <c r="EZ20" i="10"/>
  <c r="EX20" i="10"/>
  <c r="EW20" i="10"/>
  <c r="EV20" i="10"/>
  <c r="EU20" i="10"/>
  <c r="ET20" i="10"/>
  <c r="ES20" i="10"/>
  <c r="ER20" i="10"/>
  <c r="EQ20" i="10"/>
  <c r="EP20" i="10"/>
  <c r="EO20" i="10"/>
  <c r="EN20" i="10"/>
  <c r="EM20" i="10"/>
  <c r="EL20" i="10"/>
  <c r="EK20" i="10"/>
  <c r="EJ20" i="10"/>
  <c r="EI20" i="10"/>
  <c r="EH20" i="10"/>
  <c r="EG20" i="10"/>
  <c r="EF20" i="10"/>
  <c r="EE20" i="10"/>
  <c r="ED20" i="10"/>
  <c r="EC20" i="10"/>
  <c r="EB20" i="10"/>
  <c r="EA20" i="10"/>
  <c r="DZ20" i="10"/>
  <c r="DY20" i="10"/>
  <c r="DX20" i="10"/>
  <c r="DW20" i="10"/>
  <c r="DV20" i="10"/>
  <c r="DU20" i="10"/>
  <c r="DT20" i="10"/>
  <c r="DS20" i="10"/>
  <c r="DR20" i="10"/>
  <c r="DQ20" i="10"/>
  <c r="DP20" i="10"/>
  <c r="DN20" i="10"/>
  <c r="DM20" i="10"/>
  <c r="DL20" i="10"/>
  <c r="DK20" i="10"/>
  <c r="DJ20" i="10"/>
  <c r="DI20" i="10"/>
  <c r="DH20" i="10"/>
  <c r="DG20" i="10"/>
  <c r="DF20" i="10"/>
  <c r="DE20" i="10"/>
  <c r="DD20" i="10"/>
  <c r="DC20"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Y20" i="10"/>
  <c r="AX20" i="10"/>
  <c r="AW20" i="10"/>
  <c r="AF20" i="10"/>
  <c r="AE20" i="10"/>
  <c r="AD20" i="10"/>
  <c r="AC20" i="10"/>
  <c r="AB20" i="10"/>
  <c r="E20" i="10"/>
  <c r="D20" i="10"/>
  <c r="C20" i="10"/>
  <c r="A20" i="10"/>
  <c r="AU19" i="10"/>
  <c r="FA18" i="10"/>
  <c r="FA20" i="10" s="1"/>
  <c r="EZ18" i="10"/>
  <c r="AV20" i="10"/>
  <c r="AU18" i="10" l="1"/>
  <c r="AU20" i="10" s="1"/>
  <c r="D20" i="9"/>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3.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<sst xmlns="http://schemas.openxmlformats.org/spreadsheetml/2006/main" count="1051" uniqueCount="196">
  <si>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</si>
  <si>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</si>
  <si>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</si>
  <si>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</si>
  <si>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</si>
  <si>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</si>
  <si>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</si>
  <si>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</si>
  <si>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</si>
  <si>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</si>
  <si>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</si>
  <si>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</si>
  <si>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</si>
  <si>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</si>
  <si>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</si>
  <si>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</si>
  <si>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</si>
  <si>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</si>
  <si>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</si>
  <si>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</si>
  <si>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</si>
  <si>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</si>
  <si>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</si>
  <si>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</si>
  <si>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</si>
  <si>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</si>
  <si>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</si>
  <si>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</si>
  <si>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</si>
  <si>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</si>
  <si>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</si>
  <si>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</si>
  <si>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</si>
  <si>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</si>
  <si>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</si>
  <si>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</si>
  <si>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</si>
  <si>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</si>
  <si>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</si>
  <si>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</si>
  <si>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</si>
  <si>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</si>
  <si>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</si>
  <si>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</si>
  <si>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</si>
  <si>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</si>
  <si>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</si>
  <si>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</si>
  <si>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</si>
  <si>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</si>
  <si>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</si>
  <si>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</si>
  <si>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</si>
  <si>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</si>
  <si>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</si>
  <si>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</si>
  <si>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</si>
  <si>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</si>
  <si>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</si>
  <si>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</si>
  <si>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</si>
  <si>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</si>
  <si>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</si>
  <si>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</si>
  <si>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</si>
  <si>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</si>
  <si>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</si>
  <si>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</si>
  <si>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</si>
  <si>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</si>
  <si>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</si>
  <si>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</si>
  <si>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</si>
  <si>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</si>
  <si>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</si>
  <si>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</si>
  <si>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</si>
  <si>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</si>
  <si>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</si>
  <si>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</si>
  <si>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</si>
  <si>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</si>
  <si>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</si>
  <si>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</si>
  <si>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</si>
  <si>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</si>
  <si>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</si>
  <si>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</si>
  <si>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</si>
  <si>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</si>
  <si>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</si>
  <si>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</si>
  <si>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</si>
  <si>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</si>
  <si>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</si>
  <si>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</si>
  <si>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</si>
  <si>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</si>
  <si>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</si>
  <si>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</si>
  <si>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</si>
  <si>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</si>
  <si>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</si>
  <si>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</si>
  <si>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</si>
  <si>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</si>
  <si>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</si>
  <si>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</si>
  <si>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</si>
  <si>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</si>
  <si>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</si>
  <si>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</si>
  <si>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</si>
  <si>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</si>
  <si>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</si>
  <si>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</si>
  <si>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</si>
  <si>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</si>
  <si>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</si>
  <si>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</si>
  <si>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</si>
  <si>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</si>
  <si>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</si>
  <si>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</si>
  <si>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</si>
  <si>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</si>
  <si>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</si>
  <si>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</si>
  <si>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</si>
  <si>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</si>
  <si>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</si>
  <si>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</si>
  <si>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</si>
  <si>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</si>
  <si>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</si>
  <si>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</si>
  <si>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</si>
  <si>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</si>
  <si>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</si>
  <si>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</si>
  <si>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</si>
  <si>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</si>
  <si>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</si>
  <si>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</si>
  <si>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</si>
  <si>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</si>
  <si>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</si>
  <si>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</si>
  <si>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</si>
  <si>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</si>
  <si>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</si>
  <si>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Cd. Cuauhtémoc</t>
  </si>
  <si>
    <t>Cuauhtémoc</t>
  </si>
  <si>
    <t>08USU0013U</t>
  </si>
  <si>
    <t>División Multidisciplinaria de la UACJ en Cuauhtémoc</t>
  </si>
  <si>
    <t>Cuarto de aseo
Cuartos de tableros
Cuartos de comunicaciones
Área de descanso
Bodega
Elevador</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</si>
  <si>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</si>
  <si>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</si>
  <si>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</si>
  <si>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</si>
  <si>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</si>
  <si>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100%</t>
  </si>
  <si>
    <t>Obra terminada en proceso de Finiquito</t>
  </si>
  <si>
    <t>SI, 1 de Febrero  al 29 de Febrero del  2016</t>
  </si>
  <si>
    <t>2 de marzo de 2016</t>
  </si>
  <si>
    <t>AÑO CORRESPONDIENTE A FAM: 2016</t>
  </si>
  <si>
    <t>en el marco del PIFI v. 2016</t>
  </si>
  <si>
    <t>Remodelación Laboratorios de Ingeniería  Edificio J1</t>
  </si>
  <si>
    <t>Remodelación y Ampliación de la Biblioteca Otto Campbell</t>
  </si>
  <si>
    <t>0%</t>
  </si>
  <si>
    <t>La obra esta a tiempo</t>
  </si>
  <si>
    <t>En proceso de proyecto</t>
  </si>
  <si>
    <t xml:space="preserve">Ing. Civil
Ing. Eléctrica
Ing. Industrial y de Sistemas
Ing. Sistemas Computacionales
Ing. Sistemas Dig. y Comunicaciones 
Ing. Manufactura
Ing. Mecatrónica
Ing.  Aeronáutica
Ing. Mecánica
Ing. Energía y Mantenimiento Industrial
Ing.  Ambiental
Ing. Geo ciencias 
</t>
  </si>
  <si>
    <t xml:space="preserve">Ing. Civil
Ing. Eléctrica
Ing. Industrial y de Sistemas
Ing. Sistemas Computacionales
Ing. Sistemas Dig. y Comunicaciones 
Lic. en Matemáticas
Ing. Manufactura
Ing. Física
Ing. Mecatrónica
Ing.  Biomédica
Ing.  Aeronáutica
Ing. Mecánica
Ing. Energía y Mantenimiento Industrial
Ing.  Ambiental
 Arquitectura
Lic. Diseño Gráfico
Lic. Diseño de Interiores
Lic. Diseño Industrial
Lic. Artes Visuales 
Lic. Música
Lic. Teoría y Crítica del Arte
Ing.Geociencias
</t>
  </si>
  <si>
    <t xml:space="preserve">Maestría en Planificación y Desarrollo Urbano
Maestría en Diseño Holístico
Maestría en Estudios y Procesos Creativos en Arte y Diseño
Maestría en Diseño y Desarrollo del Producto
Maestría Ing. Ambiental
Maestría en Matemática Educativa
Maestría de Ingeniería en  Manufactura
Maestría en Ciencias de los Materiales
Maestría en Ingeniería Civil
Maestría en Ciencias en Ing. Eléctrica
Maestría en Ingeniería Eléctrica
Maestría en Ingeniería Industrial
Maestría en Cómputo Aplicado
Doctorado en Ciencias de Ingeniería
Doctorado en Ciencias de los Materiales
Doctorado en Estudios Urbanos
</t>
  </si>
  <si>
    <t>18 dic. 15</t>
  </si>
  <si>
    <t>08USU4982I</t>
  </si>
  <si>
    <t xml:space="preserve">Instituto de Ingeniería y Tecnología </t>
  </si>
  <si>
    <t>IIT</t>
  </si>
  <si>
    <t>08USU4982I     08USU0013U</t>
  </si>
  <si>
    <t>Instituto de Ingeniería y Tecnología.  Instituto de Arquitectura, Diseño Arte</t>
  </si>
  <si>
    <t>IADA/IIT</t>
  </si>
  <si>
    <t xml:space="preserve">Área de Reserva
Área de Servicios
Área de Internet
Área de Colección General
Área de Publicaciones Periódicas
Audiovisual
Archivo
Comedor
Bodega
Pasillo de Servicio
Cuarto de Aseo
Cuarto de Tableros
Cuarto de Comunicación
Área de Lectura
Área de Colección General
Área Administrativa
Coordinación
Sala de Juntas
Cocineta
Bodega
Pasillo de Servicio
Cuarto de Aseo
Cuarto de Tableros
Cuarto de Comunicación
</t>
  </si>
  <si>
    <t>Dado el constante crecimiento de la matricula en el IIT aunado a que los laboratorios eran edificios viejos y que resultaban inapropiados para las necesidades actuales, se realizo la adquisición de un edificio exclusivo para laboratorios, el cual requiere ser remodelado y adaptado para ser utilizado por los alumnos de las carreras de ingeniería. Actualmente esta DES cuenta con 4,003 estudiantes.</t>
  </si>
  <si>
    <t xml:space="preserve">Con el fin de dar el mejor servicios posible a los estudiantes y estar en condiciones de competir con otras instituciones de calidad, la UACJ busca estar a la vanguardia en lo que respecta a sus instalaciones físicas y equipamiento de talleres y laboratorios. Se sabe que uno de los espacios más importantes en el proceso educativo es donde los alumnos ponene en práctica sus conocimientos teóricos. Es por esta razon que se ha decidido hacer las adecuaciones pertinentes en el edificio recientemente adquirido que sera utilizado solo para laboratorios del IIT.  </t>
  </si>
  <si>
    <t xml:space="preserve">Considerando el crecimiento que ha habido en los últimos años en el número de acervos y de usuarios de la biblioteca Otto Campbel, la cual es utilizada por las DES IADA-IIT, además de que el edificio es de los más viejos del campus, se tomó la decisión de ampliarlo y remodelarlo. Actualmente se da servicio a 8,098 estudiantes. </t>
  </si>
  <si>
    <t xml:space="preserve">Las bibliotecas son espacios de múltiples usos, entre ellos la investigacion, la preparación de exámenes, el trabajo en equipo, la preparación de proyectos, la lectura y otro tipo de actividades académicas. Se requiere crear un ambiente agradable con espacios amplios, mobiliarios adecuado, equipo de cómputo y software actualizado, con lo cual todo se motive al estudio y se aporten las herramientas necesarias para dar el mejor servicio posible a nuestros usuarios, que esto no sea una barrera en el procesos de aprendizaje. La Biblioteca Otto Campbell es de los edificios más viejos y ya no se da abasto en cuanto a espacio pero tambien requiere una remodelación y adecuación del  mobiliario.  </t>
  </si>
  <si>
    <t xml:space="preserve">Respecto al Edificio Multifuncional  I1 en el Instituto de Arquitectura, Diseño y Arte. Obra en proceso de construcción. El avance financiero representa el pago del 30% anticipo y 2 estimaciones.
</t>
  </si>
  <si>
    <t>En 2009 inició sus actividades el campus de Ciudad Cuauhtémoc en un edificio rentado, actualmente cuenta con tres edificios que dan servicio a la población actual, sin embargo, se espera que continúe creciendo tanto en el número de programas como en matrícula.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</si>
  <si>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Cuarto de Aseo 
Bodega                                        Cuarto de Maquinas 
Cuarto  de Comunicación 
Centro de Innovación
Incubadora
Cuarto  de Tableros
Subestación 
Residuos Peligrosos
Bombas y Tableros 
Cisterna
Caseta</t>
  </si>
  <si>
    <t xml:space="preserve">Respecto al Edificio Multifuncional D en el Campus de Cuauhtémoc. Obra en proceso de construcción. El avance financiero representa el pago del 30% anticipo y 5 estimaciones
</t>
  </si>
  <si>
    <t>7 de junio de 2016</t>
  </si>
  <si>
    <t>46%</t>
  </si>
  <si>
    <t>42%</t>
  </si>
  <si>
    <t>65%</t>
  </si>
  <si>
    <t>De acuerdo al Plan Maestro de Construcción de la UACJ presentado en el Marco del Programa de Fortalecimiento de la Calidad en Instituciones Educativas (PROFOCIE) 2014-15 se hizo la solicitud para la remodelación de los laboratorios de IIT y la remodelación y ampliación de la biblioteca Otto Campbell en IIT/IADA. La asignación autorizada en el ejercicio 2016 que originalmente era de $43’325,085.00, y hubo una reasignación final quedando en $26’198,312.63 de acuerdo a la notificación al correo electrónico del Arquitecto Jesús Alberto Magaña Ledón, Director de los Programas de Inversión de la Secretaria de Hacienda del Gobierno del Estado de Chihuahua, esto con la finalidad de apoyar al programa “Escuelas al 100” (FAM Potencializado).
Estas obras tienen una superficie total de 4,400.46m² de construcción y un costo de $26’198,312.63.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</si>
</sst>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mmmm\-yy"/>
    <numFmt numFmtId="167" formatCode="dd/mm/yy;@"/>
    <numFmt numFmtId="168" formatCode="_-[$€-2]* #,##0.00_-;\-[$€-2]* #,##0.00_-;_-[$€-2]* &quot;-&quot;??_-"/>
    <numFmt numFmtId="169" formatCode="_-* #,##0.00\ _P_t_s_-;\-* #,##0.00\ _P_t_s_-;_-* &quot;-&quot;??\ _P_t_s_-;_-@_-"/>
    <numFmt numFmtId="170" formatCode="_-* #,##0.00\ _€_-;\-* #,##0.00\ _€_-;_-* &quot;-&quot;??\ _€_-;_-@_-"/>
    <numFmt numFmtId="171" formatCode="_-* #,##0.00\ &quot;Pts&quot;_-;\-* #,##0.00\ &quot;Pts&quot;_-;_-* &quot;-&quot;??\ &quot;Pts&quot;_-;_-@_-"/>
    <numFmt numFmtId="172" formatCode="_-* #,##0.00\ &quot;€&quot;_-;\-* #,##0.00\ &quot;€&quot;_-;_-* &quot;-&quot;??\ &quot;€&quot;_-;_-@_-"/>
    <numFmt numFmtId="173" formatCode="dd\-mm\-yy;@"/>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
      <left/>
      <right/>
      <top style="thin">
        <color indexed="64"/>
      </top>
      <bottom/>
      <diagonal/>
    </border>
  </borders>
  <cellStyleXfs count="139">
    <xf numFmtId="0" fontId="0" fillId="0" borderId="0"/>
    <xf numFmtId="0" fontId="1" fillId="0" borderId="0"/>
    <xf numFmtId="16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8" fontId="1" fillId="0" borderId="0" applyFont="0" applyFill="0" applyBorder="0" applyAlignment="0" applyProtection="0"/>
    <xf numFmtId="0" fontId="18" fillId="0" borderId="0" applyNumberFormat="0" applyFill="0" applyBorder="0" applyAlignment="0" applyProtection="0">
      <alignment vertical="top"/>
      <protection locked="0"/>
    </xf>
    <xf numFmtId="165" fontId="16" fillId="0" borderId="0" applyFont="0" applyFill="0" applyBorder="0" applyAlignment="0" applyProtection="0"/>
    <xf numFmtId="165" fontId="14" fillId="0" borderId="0" applyFont="0" applyFill="0" applyBorder="0" applyAlignment="0" applyProtection="0"/>
    <xf numFmtId="169"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70" fontId="14" fillId="0" borderId="0" applyFont="0" applyFill="0" applyBorder="0" applyAlignment="0" applyProtection="0"/>
    <xf numFmtId="171" fontId="1" fillId="0" borderId="0" applyFont="0" applyFill="0" applyBorder="0" applyAlignment="0" applyProtection="0"/>
    <xf numFmtId="164" fontId="19" fillId="0" borderId="0" applyFont="0" applyFill="0" applyBorder="0" applyAlignment="0" applyProtection="0"/>
    <xf numFmtId="164" fontId="16" fillId="0" borderId="0" applyFont="0" applyFill="0" applyBorder="0" applyAlignment="0" applyProtection="0"/>
    <xf numFmtId="164" fontId="14" fillId="0" borderId="0" applyFont="0" applyFill="0" applyBorder="0" applyAlignment="0" applyProtection="0"/>
    <xf numFmtId="172" fontId="14" fillId="0" borderId="0" applyFont="0" applyFill="0" applyBorder="0" applyAlignment="0" applyProtection="0"/>
    <xf numFmtId="44"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165" fontId="1" fillId="0" borderId="0" applyFont="0" applyFill="0" applyBorder="0" applyAlignment="0" applyProtection="0"/>
    <xf numFmtId="166" fontId="16" fillId="0" borderId="0" applyFont="0" applyFill="0" applyBorder="0" applyAlignment="0" applyProtection="0"/>
    <xf numFmtId="44" fontId="16" fillId="0" borderId="0" applyFont="0" applyFill="0" applyBorder="0" applyAlignment="0" applyProtection="0"/>
    <xf numFmtId="168"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165" fontId="16" fillId="0" borderId="0" applyFont="0" applyFill="0" applyBorder="0" applyAlignment="0" applyProtection="0"/>
    <xf numFmtId="170" fontId="16" fillId="0" borderId="0" applyFont="0" applyFill="0" applyBorder="0" applyAlignment="0" applyProtection="0"/>
    <xf numFmtId="164" fontId="32"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72" fontId="16" fillId="0" borderId="0" applyFont="0" applyFill="0" applyBorder="0" applyAlignment="0" applyProtection="0"/>
    <xf numFmtId="44"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43" fontId="1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0" fontId="38"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1"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xf numFmtId="164" fontId="14" fillId="0" borderId="0" applyFont="0" applyFill="0" applyBorder="0" applyAlignment="0" applyProtection="0"/>
  </cellStyleXfs>
  <cellXfs count="166">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6"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3" fontId="4" fillId="0" borderId="1" xfId="0" applyNumberFormat="1" applyFont="1" applyFill="1" applyBorder="1" applyAlignment="1">
      <alignment horizontal="center" vertical="center" wrapText="1"/>
    </xf>
    <xf numFmtId="173" fontId="4" fillId="5" borderId="1" xfId="0" applyNumberFormat="1" applyFont="1" applyFill="1" applyBorder="1" applyAlignment="1">
      <alignment horizontal="center" vertical="center" wrapText="1"/>
    </xf>
    <xf numFmtId="173" fontId="4" fillId="0" borderId="2" xfId="0" applyNumberFormat="1" applyFont="1" applyFill="1" applyBorder="1" applyAlignment="1">
      <alignment horizontal="center" vertical="center" wrapText="1"/>
    </xf>
    <xf numFmtId="173"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4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7"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7"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9" fontId="4" fillId="0" borderId="16" xfId="137"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0" fillId="0" borderId="0" xfId="0" applyBorder="1"/>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164" fontId="4" fillId="0" borderId="16" xfId="138" applyFont="1" applyFill="1" applyBorder="1" applyAlignment="1">
      <alignment horizontal="center" vertical="center" wrapText="1"/>
    </xf>
    <xf numFmtId="164" fontId="4" fillId="0" borderId="16" xfId="138"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7" fontId="6" fillId="17"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17" borderId="1" xfId="0" applyNumberFormat="1" applyFont="1" applyFill="1" applyBorder="1" applyAlignment="1">
      <alignment horizontal="center" vertical="center" wrapText="1"/>
    </xf>
    <xf numFmtId="3" fontId="6" fillId="0" borderId="25" xfId="0" applyNumberFormat="1" applyFont="1" applyFill="1" applyBorder="1" applyAlignment="1">
      <alignment horizontal="center" vertical="center" wrapText="1"/>
    </xf>
    <xf numFmtId="3" fontId="6" fillId="0" borderId="26" xfId="0" applyNumberFormat="1" applyFont="1" applyFill="1" applyBorder="1" applyAlignment="1">
      <alignment horizontal="center" vertical="center" wrapText="1"/>
    </xf>
    <xf numFmtId="0" fontId="0" fillId="0" borderId="31" xfId="0" applyBorder="1" applyAlignment="1">
      <alignment wrapText="1"/>
    </xf>
    <xf numFmtId="0" fontId="0" fillId="0" borderId="0" xfId="0" applyBorder="1" applyAlignment="1">
      <alignment wrapText="1"/>
    </xf>
    <xf numFmtId="0" fontId="4" fillId="0" borderId="1" xfId="0" applyFont="1" applyFill="1" applyBorder="1" applyAlignment="1">
      <alignment horizontal="left" vertical="top" wrapText="1"/>
    </xf>
    <xf numFmtId="0" fontId="13" fillId="0" borderId="1"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0" fillId="0" borderId="0" xfId="0" applyBorder="1" applyAlignment="1">
      <alignment horizontal="center" vertical="top"/>
    </xf>
    <xf numFmtId="14" fontId="3" fillId="0" borderId="29" xfId="0" applyNumberFormat="1" applyFont="1" applyFill="1" applyBorder="1" applyAlignment="1">
      <alignment horizontal="center" vertical="top"/>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1" fillId="0" borderId="29" xfId="0" applyNumberFormat="1" applyFont="1" applyFill="1" applyBorder="1" applyAlignment="1">
      <alignment horizontal="center" vertical="top"/>
    </xf>
    <xf numFmtId="0" fontId="0" fillId="0" borderId="31" xfId="0" applyFont="1" applyBorder="1" applyAlignment="1">
      <alignment horizontal="center" wrapText="1"/>
    </xf>
    <xf numFmtId="0" fontId="0" fillId="0" borderId="0" xfId="0" applyFont="1" applyBorder="1" applyAlignment="1">
      <alignment horizontal="center" wrapText="1"/>
    </xf>
  </cellXfs>
  <cellStyles count="139">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xfId="138" builtinId="4"/>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xfId="137" builtinId="5"/>
    <cellStyle name="Percent 2" xfId="66"/>
    <cellStyle name="Percent 3" xfId="67"/>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4" zoomScale="90" zoomScaleNormal="90" zoomScaleSheetLayoutView="80" workbookViewId="0">
      <selection activeCell="D6" sqref="D6"/>
    </sheetView>
  </sheetViews>
  <sheetFormatPr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7.5703125" style="3" customWidth="1"/>
    <col min="52" max="52" width="9.5703125" style="3" customWidth="1"/>
    <col min="53" max="53" width="7.42578125" style="3" customWidth="1"/>
    <col min="54" max="54" width="8.28515625" style="3" customWidth="1"/>
    <col min="55" max="55" width="8" style="3" customWidth="1"/>
    <col min="56" max="56" width="8.5703125" style="3" customWidth="1"/>
    <col min="57" max="57" width="8.42578125" style="3" customWidth="1"/>
    <col min="58" max="58" width="10.140625" style="3" customWidth="1"/>
    <col min="59" max="59" width="8.140625" style="3" customWidth="1"/>
    <col min="60" max="60" width="8.42578125" style="3" customWidth="1"/>
    <col min="61" max="61" width="5" style="3" customWidth="1"/>
    <col min="62" max="62" width="5.85546875" style="3" customWidth="1"/>
    <col min="63" max="63" width="5" style="3" customWidth="1"/>
    <col min="64" max="64" width="8.140625" style="3" customWidth="1"/>
    <col min="65" max="65" width="5.85546875" style="3" customWidth="1"/>
    <col min="66" max="66" width="8.140625" style="3" customWidth="1"/>
    <col min="67" max="67" width="9.5703125" style="3" customWidth="1"/>
    <col min="68" max="68" width="9.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164</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30" t="s">
        <v>103</v>
      </c>
      <c r="D8" s="130"/>
      <c r="E8" s="131" t="s">
        <v>21</v>
      </c>
      <c r="F8" s="131"/>
      <c r="G8" s="131"/>
      <c r="H8" s="131"/>
      <c r="I8" s="131"/>
      <c r="J8" s="131"/>
      <c r="K8" s="131" t="s">
        <v>22</v>
      </c>
      <c r="L8" s="131"/>
      <c r="M8" s="131"/>
      <c r="N8" s="131"/>
      <c r="O8" s="131"/>
      <c r="P8" s="131"/>
      <c r="Q8" s="13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30" t="s">
        <v>23</v>
      </c>
      <c r="D9" s="130"/>
      <c r="E9" s="131" t="s">
        <v>109</v>
      </c>
      <c r="F9" s="131"/>
      <c r="G9" s="131"/>
      <c r="H9" s="131"/>
      <c r="I9" s="131"/>
      <c r="J9" s="131"/>
      <c r="K9" s="131" t="s">
        <v>110</v>
      </c>
      <c r="L9" s="131"/>
      <c r="M9" s="131"/>
      <c r="N9" s="131"/>
      <c r="O9" s="131"/>
      <c r="P9" s="131"/>
      <c r="Q9" s="13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30" t="s">
        <v>24</v>
      </c>
      <c r="D10" s="130"/>
      <c r="E10" s="131" t="s">
        <v>63</v>
      </c>
      <c r="F10" s="131"/>
      <c r="G10" s="131"/>
      <c r="H10" s="131"/>
      <c r="I10" s="131"/>
      <c r="J10" s="131"/>
      <c r="K10" s="132" t="s">
        <v>111</v>
      </c>
      <c r="L10" s="133"/>
      <c r="M10" s="133"/>
      <c r="N10" s="133"/>
      <c r="O10" s="133"/>
      <c r="P10" s="133"/>
      <c r="Q10" s="13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30" t="s">
        <v>18</v>
      </c>
      <c r="D11" s="130"/>
      <c r="E11" s="132" t="s">
        <v>64</v>
      </c>
      <c r="F11" s="133"/>
      <c r="G11" s="133"/>
      <c r="H11" s="133"/>
      <c r="I11" s="133"/>
      <c r="J11" s="134"/>
      <c r="K11" s="132" t="s">
        <v>115</v>
      </c>
      <c r="L11" s="133"/>
      <c r="M11" s="133"/>
      <c r="N11" s="133"/>
      <c r="O11" s="133"/>
      <c r="P11" s="133"/>
      <c r="Q11" s="13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30" t="s">
        <v>48</v>
      </c>
      <c r="D12" s="130"/>
      <c r="E12" s="132" t="s">
        <v>112</v>
      </c>
      <c r="F12" s="133"/>
      <c r="G12" s="133"/>
      <c r="H12" s="133"/>
      <c r="I12" s="133"/>
      <c r="J12" s="134"/>
      <c r="K12" s="132" t="s">
        <v>113</v>
      </c>
      <c r="L12" s="133"/>
      <c r="M12" s="133"/>
      <c r="N12" s="133"/>
      <c r="O12" s="133"/>
      <c r="P12" s="133"/>
      <c r="Q12" s="13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37" t="s">
        <v>19</v>
      </c>
      <c r="B15" s="149" t="s">
        <v>55</v>
      </c>
      <c r="C15" s="150"/>
      <c r="D15" s="150"/>
      <c r="E15" s="150"/>
      <c r="F15" s="150"/>
      <c r="G15" s="150"/>
      <c r="H15" s="150"/>
      <c r="I15" s="150"/>
      <c r="J15" s="151"/>
      <c r="K15" s="139" t="s">
        <v>41</v>
      </c>
      <c r="L15" s="139"/>
      <c r="M15" s="139"/>
      <c r="N15" s="139"/>
      <c r="O15" s="139"/>
      <c r="P15" s="139"/>
      <c r="Q15" s="139"/>
      <c r="R15" s="139"/>
      <c r="S15" s="139"/>
      <c r="T15" s="139"/>
      <c r="U15" s="139"/>
      <c r="V15" s="139"/>
      <c r="W15" s="139"/>
      <c r="X15" s="139"/>
      <c r="Y15" s="139"/>
      <c r="Z15" s="139"/>
      <c r="AA15" s="139"/>
      <c r="AB15" s="139" t="s">
        <v>44</v>
      </c>
      <c r="AC15" s="139"/>
      <c r="AD15" s="139"/>
      <c r="AE15" s="139"/>
      <c r="AF15" s="144" t="s">
        <v>47</v>
      </c>
      <c r="AG15" s="154" t="s">
        <v>81</v>
      </c>
      <c r="AH15" s="154"/>
      <c r="AI15" s="154"/>
      <c r="AJ15" s="154"/>
      <c r="AK15" s="139" t="s">
        <v>42</v>
      </c>
      <c r="AL15" s="139"/>
      <c r="AM15" s="139"/>
      <c r="AN15" s="139"/>
      <c r="AO15" s="139"/>
      <c r="AP15" s="139"/>
      <c r="AQ15" s="139"/>
      <c r="AR15" s="139"/>
      <c r="AS15" s="139"/>
      <c r="AT15" s="155" t="s">
        <v>69</v>
      </c>
      <c r="AU15" s="155"/>
      <c r="AV15" s="155"/>
      <c r="AW15" s="139" t="s">
        <v>40</v>
      </c>
      <c r="AX15" s="139"/>
      <c r="AY15" s="139" t="s">
        <v>39</v>
      </c>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t="s">
        <v>43</v>
      </c>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t="s">
        <v>38</v>
      </c>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row>
    <row r="16" spans="1:158" s="10" customFormat="1" ht="39" customHeight="1" x14ac:dyDescent="0.25">
      <c r="A16" s="137"/>
      <c r="B16" s="152" t="s">
        <v>82</v>
      </c>
      <c r="C16" s="135" t="s">
        <v>83</v>
      </c>
      <c r="D16" s="140" t="s">
        <v>84</v>
      </c>
      <c r="E16" s="135" t="s">
        <v>3</v>
      </c>
      <c r="F16" s="140" t="s">
        <v>85</v>
      </c>
      <c r="G16" s="146" t="s">
        <v>127</v>
      </c>
      <c r="H16" s="147"/>
      <c r="I16" s="148"/>
      <c r="J16" s="140" t="s">
        <v>105</v>
      </c>
      <c r="K16" s="135" t="s">
        <v>31</v>
      </c>
      <c r="L16" s="135"/>
      <c r="M16" s="135"/>
      <c r="N16" s="135"/>
      <c r="O16" s="135" t="s">
        <v>59</v>
      </c>
      <c r="P16" s="135"/>
      <c r="Q16" s="135" t="s">
        <v>28</v>
      </c>
      <c r="R16" s="135"/>
      <c r="S16" s="135"/>
      <c r="T16" s="135"/>
      <c r="U16" s="135"/>
      <c r="V16" s="135"/>
      <c r="W16" s="135"/>
      <c r="X16" s="135" t="s">
        <v>16</v>
      </c>
      <c r="Y16" s="140" t="s">
        <v>70</v>
      </c>
      <c r="Z16" s="135" t="s">
        <v>13</v>
      </c>
      <c r="AA16" s="135" t="s">
        <v>17</v>
      </c>
      <c r="AB16" s="135" t="s">
        <v>45</v>
      </c>
      <c r="AC16" s="135"/>
      <c r="AD16" s="135"/>
      <c r="AE16" s="135" t="s">
        <v>46</v>
      </c>
      <c r="AF16" s="144"/>
      <c r="AG16" s="31" t="s">
        <v>5</v>
      </c>
      <c r="AH16" s="31" t="s">
        <v>12</v>
      </c>
      <c r="AI16" s="32" t="s">
        <v>71</v>
      </c>
      <c r="AJ16" s="142" t="s">
        <v>72</v>
      </c>
      <c r="AK16" s="144" t="s">
        <v>57</v>
      </c>
      <c r="AL16" s="144" t="s">
        <v>56</v>
      </c>
      <c r="AM16" s="144"/>
      <c r="AN16" s="135" t="s">
        <v>6</v>
      </c>
      <c r="AO16" s="135" t="s">
        <v>7</v>
      </c>
      <c r="AP16" s="135" t="s">
        <v>54</v>
      </c>
      <c r="AQ16" s="135" t="s">
        <v>8</v>
      </c>
      <c r="AR16" s="135" t="s">
        <v>58</v>
      </c>
      <c r="AS16" s="135" t="s">
        <v>9</v>
      </c>
      <c r="AT16" s="156" t="s">
        <v>73</v>
      </c>
      <c r="AU16" s="156"/>
      <c r="AV16" s="156" t="s">
        <v>74</v>
      </c>
      <c r="AW16" s="135" t="s">
        <v>37</v>
      </c>
      <c r="AX16" s="135" t="s">
        <v>75</v>
      </c>
      <c r="AY16" s="135" t="s">
        <v>86</v>
      </c>
      <c r="AZ16" s="135"/>
      <c r="BA16" s="135" t="s">
        <v>87</v>
      </c>
      <c r="BB16" s="135"/>
      <c r="BC16" s="135" t="s">
        <v>88</v>
      </c>
      <c r="BD16" s="135"/>
      <c r="BE16" s="135" t="s">
        <v>89</v>
      </c>
      <c r="BF16" s="135"/>
      <c r="BG16" s="135" t="s">
        <v>90</v>
      </c>
      <c r="BH16" s="135"/>
      <c r="BI16" s="135" t="s">
        <v>91</v>
      </c>
      <c r="BJ16" s="135"/>
      <c r="BK16" s="135" t="s">
        <v>92</v>
      </c>
      <c r="BL16" s="135"/>
      <c r="BM16" s="135" t="s">
        <v>93</v>
      </c>
      <c r="BN16" s="135"/>
      <c r="BO16" s="135" t="s">
        <v>94</v>
      </c>
      <c r="BP16" s="135"/>
      <c r="BQ16" s="135" t="s">
        <v>95</v>
      </c>
      <c r="BR16" s="135"/>
      <c r="BS16" s="135" t="s">
        <v>96</v>
      </c>
      <c r="BT16" s="135"/>
      <c r="BU16" s="135" t="s">
        <v>97</v>
      </c>
      <c r="BV16" s="135"/>
      <c r="BW16" s="135" t="s">
        <v>98</v>
      </c>
      <c r="BX16" s="135"/>
      <c r="BY16" s="135" t="s">
        <v>99</v>
      </c>
      <c r="BZ16" s="135"/>
      <c r="CA16" s="135" t="s">
        <v>100</v>
      </c>
      <c r="CB16" s="135"/>
      <c r="CC16" s="135" t="s">
        <v>101</v>
      </c>
      <c r="CD16" s="135"/>
      <c r="CE16" s="135"/>
      <c r="CF16" s="135" t="s">
        <v>102</v>
      </c>
      <c r="CG16" s="135"/>
      <c r="CH16" s="135"/>
      <c r="CI16" s="135" t="s">
        <v>86</v>
      </c>
      <c r="CJ16" s="135"/>
      <c r="CK16" s="135" t="s">
        <v>87</v>
      </c>
      <c r="CL16" s="135"/>
      <c r="CM16" s="135" t="s">
        <v>88</v>
      </c>
      <c r="CN16" s="135"/>
      <c r="CO16" s="135" t="s">
        <v>89</v>
      </c>
      <c r="CP16" s="135"/>
      <c r="CQ16" s="135" t="s">
        <v>90</v>
      </c>
      <c r="CR16" s="135"/>
      <c r="CS16" s="135" t="s">
        <v>91</v>
      </c>
      <c r="CT16" s="135"/>
      <c r="CU16" s="135" t="s">
        <v>92</v>
      </c>
      <c r="CV16" s="135"/>
      <c r="CW16" s="135" t="s">
        <v>93</v>
      </c>
      <c r="CX16" s="135"/>
      <c r="CY16" s="135" t="s">
        <v>94</v>
      </c>
      <c r="CZ16" s="135"/>
      <c r="DA16" s="135" t="s">
        <v>95</v>
      </c>
      <c r="DB16" s="135"/>
      <c r="DC16" s="135" t="s">
        <v>96</v>
      </c>
      <c r="DD16" s="135"/>
      <c r="DE16" s="135" t="s">
        <v>97</v>
      </c>
      <c r="DF16" s="135"/>
      <c r="DG16" s="135" t="s">
        <v>98</v>
      </c>
      <c r="DH16" s="135"/>
      <c r="DI16" s="135" t="s">
        <v>99</v>
      </c>
      <c r="DJ16" s="135"/>
      <c r="DK16" s="135" t="s">
        <v>100</v>
      </c>
      <c r="DL16" s="135"/>
      <c r="DM16" s="135" t="s">
        <v>101</v>
      </c>
      <c r="DN16" s="135"/>
      <c r="DO16" s="135"/>
      <c r="DP16" s="135" t="s">
        <v>102</v>
      </c>
      <c r="DQ16" s="135"/>
      <c r="DR16" s="135"/>
      <c r="DS16" s="135" t="s">
        <v>86</v>
      </c>
      <c r="DT16" s="135"/>
      <c r="DU16" s="135" t="s">
        <v>87</v>
      </c>
      <c r="DV16" s="135"/>
      <c r="DW16" s="135" t="s">
        <v>88</v>
      </c>
      <c r="DX16" s="135"/>
      <c r="DY16" s="135" t="s">
        <v>89</v>
      </c>
      <c r="DZ16" s="135"/>
      <c r="EA16" s="135" t="s">
        <v>90</v>
      </c>
      <c r="EB16" s="135"/>
      <c r="EC16" s="135" t="s">
        <v>91</v>
      </c>
      <c r="ED16" s="135"/>
      <c r="EE16" s="135" t="s">
        <v>92</v>
      </c>
      <c r="EF16" s="135"/>
      <c r="EG16" s="135" t="s">
        <v>93</v>
      </c>
      <c r="EH16" s="135"/>
      <c r="EI16" s="135" t="s">
        <v>94</v>
      </c>
      <c r="EJ16" s="135"/>
      <c r="EK16" s="135" t="s">
        <v>95</v>
      </c>
      <c r="EL16" s="135"/>
      <c r="EM16" s="135" t="s">
        <v>96</v>
      </c>
      <c r="EN16" s="135"/>
      <c r="EO16" s="135" t="s">
        <v>97</v>
      </c>
      <c r="EP16" s="135"/>
      <c r="EQ16" s="135" t="s">
        <v>98</v>
      </c>
      <c r="ER16" s="135"/>
      <c r="ES16" s="135" t="s">
        <v>99</v>
      </c>
      <c r="ET16" s="135"/>
      <c r="EU16" s="135" t="s">
        <v>100</v>
      </c>
      <c r="EV16" s="135"/>
      <c r="EW16" s="135" t="s">
        <v>101</v>
      </c>
      <c r="EX16" s="135"/>
      <c r="EY16" s="135"/>
      <c r="EZ16" s="135" t="s">
        <v>102</v>
      </c>
      <c r="FA16" s="135"/>
      <c r="FB16" s="135"/>
    </row>
    <row r="17" spans="1:158" s="10" customFormat="1" ht="90" x14ac:dyDescent="0.25">
      <c r="A17" s="138"/>
      <c r="B17" s="153"/>
      <c r="C17" s="136"/>
      <c r="D17" s="141"/>
      <c r="E17" s="136"/>
      <c r="F17" s="141"/>
      <c r="G17" s="84" t="s">
        <v>128</v>
      </c>
      <c r="H17" s="84" t="s">
        <v>26</v>
      </c>
      <c r="I17" s="84" t="s">
        <v>129</v>
      </c>
      <c r="J17" s="140"/>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36"/>
      <c r="Y17" s="141"/>
      <c r="Z17" s="136"/>
      <c r="AA17" s="136"/>
      <c r="AB17" s="37" t="s">
        <v>10</v>
      </c>
      <c r="AC17" s="37" t="s">
        <v>11</v>
      </c>
      <c r="AD17" s="37" t="s">
        <v>4</v>
      </c>
      <c r="AE17" s="136"/>
      <c r="AF17" s="145"/>
      <c r="AG17" s="33" t="s">
        <v>14</v>
      </c>
      <c r="AH17" s="33" t="s">
        <v>14</v>
      </c>
      <c r="AI17" s="34" t="s">
        <v>14</v>
      </c>
      <c r="AJ17" s="143"/>
      <c r="AK17" s="145"/>
      <c r="AL17" s="39" t="s">
        <v>76</v>
      </c>
      <c r="AM17" s="40" t="s">
        <v>23</v>
      </c>
      <c r="AN17" s="136"/>
      <c r="AO17" s="136"/>
      <c r="AP17" s="136"/>
      <c r="AQ17" s="136"/>
      <c r="AR17" s="136"/>
      <c r="AS17" s="136"/>
      <c r="AT17" s="38" t="s">
        <v>77</v>
      </c>
      <c r="AU17" s="38" t="s">
        <v>76</v>
      </c>
      <c r="AV17" s="157"/>
      <c r="AW17" s="136"/>
      <c r="AX17" s="136"/>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161</v>
      </c>
      <c r="E18" s="64">
        <f>+AW18+CG18+DQ18+FA18</f>
        <v>2039.8624</v>
      </c>
      <c r="F18" s="109">
        <v>1</v>
      </c>
      <c r="G18" s="64" t="s">
        <v>163</v>
      </c>
      <c r="H18" s="64" t="s">
        <v>104</v>
      </c>
      <c r="I18" s="64" t="s">
        <v>104</v>
      </c>
      <c r="J18" s="89" t="s">
        <v>162</v>
      </c>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8">
        <v>42353</v>
      </c>
      <c r="AI18" s="88">
        <v>42387</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161</v>
      </c>
      <c r="E19" s="64">
        <f>+AW19+CG19+DQ19+FA19</f>
        <v>1314.692</v>
      </c>
      <c r="F19" s="86" t="s">
        <v>161</v>
      </c>
      <c r="G19" s="64" t="s">
        <v>163</v>
      </c>
      <c r="H19" s="64" t="s">
        <v>104</v>
      </c>
      <c r="I19" s="91" t="s">
        <v>104</v>
      </c>
      <c r="J19" s="110" t="s">
        <v>162</v>
      </c>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8">
        <v>42323</v>
      </c>
      <c r="AI19" s="88">
        <v>42387</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EU16:EV16"/>
    <mergeCell ref="EW16:EY16"/>
    <mergeCell ref="EZ16:FB16"/>
    <mergeCell ref="EI16:EJ16"/>
    <mergeCell ref="EK16:EL16"/>
    <mergeCell ref="EM16:EN16"/>
    <mergeCell ref="EO16:EP16"/>
    <mergeCell ref="EQ16:ER16"/>
    <mergeCell ref="ES16:ET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CC16:CE16"/>
    <mergeCell ref="CF16:CH16"/>
    <mergeCell ref="CI16:CJ16"/>
    <mergeCell ref="BK16:BL16"/>
    <mergeCell ref="BM16:BN16"/>
    <mergeCell ref="BO16:BP16"/>
    <mergeCell ref="BQ16:BR16"/>
    <mergeCell ref="BS16:BT16"/>
    <mergeCell ref="BU16:BV16"/>
    <mergeCell ref="AR16:AR17"/>
    <mergeCell ref="AS16:AS17"/>
    <mergeCell ref="AT16:AU16"/>
    <mergeCell ref="AV16:AV17"/>
    <mergeCell ref="AW16:AW17"/>
    <mergeCell ref="AX16:AX17"/>
    <mergeCell ref="BW16:BX16"/>
    <mergeCell ref="BY16:BZ16"/>
    <mergeCell ref="CA16:CB16"/>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10:D10"/>
    <mergeCell ref="E10:J10"/>
    <mergeCell ref="K10:Q10"/>
    <mergeCell ref="C11:D11"/>
    <mergeCell ref="E11:J11"/>
    <mergeCell ref="K11:Q11"/>
    <mergeCell ref="C8:D8"/>
    <mergeCell ref="E8:J8"/>
    <mergeCell ref="K8:Q8"/>
    <mergeCell ref="C9:D9"/>
    <mergeCell ref="E9:J9"/>
    <mergeCell ref="K9:Q9"/>
  </mergeCells>
  <pageMargins left="0" right="0" top="1.0236220472440944" bottom="0.47244094488188981" header="0.31496062992125984" footer="0.31496062992125984"/>
  <pageSetup paperSize="5" scale="74"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tabSelected="1" topLeftCell="A11" zoomScale="90" zoomScaleNormal="90" zoomScaleSheetLayoutView="80" workbookViewId="0">
      <selection activeCell="F18" sqref="F18"/>
    </sheetView>
  </sheetViews>
  <sheetFormatPr defaultColWidth="11.42578125" defaultRowHeight="15" x14ac:dyDescent="0.25"/>
  <cols>
    <col min="1" max="1" width="3" style="29" customWidth="1"/>
    <col min="2" max="2" width="36.42578125" style="1" customWidth="1"/>
    <col min="3" max="3" width="12.5703125" style="1" customWidth="1"/>
    <col min="4" max="4" width="12.8554687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156</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customHeight="1" x14ac:dyDescent="0.2">
      <c r="A7" s="29"/>
      <c r="B7" s="21" t="s">
        <v>106</v>
      </c>
      <c r="C7" s="159" t="s">
        <v>191</v>
      </c>
      <c r="D7" s="159"/>
      <c r="E7" s="159"/>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30" t="s">
        <v>103</v>
      </c>
      <c r="D8" s="130"/>
      <c r="E8" s="131" t="s">
        <v>21</v>
      </c>
      <c r="F8" s="131"/>
      <c r="G8" s="131"/>
      <c r="H8" s="131"/>
      <c r="I8" s="131"/>
      <c r="J8" s="131"/>
      <c r="K8" s="131" t="s">
        <v>22</v>
      </c>
      <c r="L8" s="131"/>
      <c r="M8" s="131"/>
      <c r="N8" s="131"/>
      <c r="O8" s="131"/>
      <c r="P8" s="131"/>
      <c r="Q8" s="13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30" t="s">
        <v>23</v>
      </c>
      <c r="D9" s="130"/>
      <c r="E9" s="131" t="s">
        <v>109</v>
      </c>
      <c r="F9" s="131"/>
      <c r="G9" s="131"/>
      <c r="H9" s="131"/>
      <c r="I9" s="131"/>
      <c r="J9" s="131"/>
      <c r="K9" s="131" t="s">
        <v>110</v>
      </c>
      <c r="L9" s="131"/>
      <c r="M9" s="131"/>
      <c r="N9" s="131"/>
      <c r="O9" s="131"/>
      <c r="P9" s="131"/>
      <c r="Q9" s="13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30" t="s">
        <v>24</v>
      </c>
      <c r="D10" s="130"/>
      <c r="E10" s="131" t="s">
        <v>63</v>
      </c>
      <c r="F10" s="131"/>
      <c r="G10" s="131"/>
      <c r="H10" s="131"/>
      <c r="I10" s="131"/>
      <c r="J10" s="131"/>
      <c r="K10" s="132" t="s">
        <v>111</v>
      </c>
      <c r="L10" s="133"/>
      <c r="M10" s="133"/>
      <c r="N10" s="133"/>
      <c r="O10" s="133"/>
      <c r="P10" s="133"/>
      <c r="Q10" s="13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30" t="s">
        <v>18</v>
      </c>
      <c r="D11" s="130"/>
      <c r="E11" s="132" t="s">
        <v>64</v>
      </c>
      <c r="F11" s="133"/>
      <c r="G11" s="133"/>
      <c r="H11" s="133"/>
      <c r="I11" s="133"/>
      <c r="J11" s="134"/>
      <c r="K11" s="132" t="s">
        <v>115</v>
      </c>
      <c r="L11" s="133"/>
      <c r="M11" s="133"/>
      <c r="N11" s="133"/>
      <c r="O11" s="133"/>
      <c r="P11" s="133"/>
      <c r="Q11" s="13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30" t="s">
        <v>48</v>
      </c>
      <c r="D12" s="130"/>
      <c r="E12" s="132" t="s">
        <v>112</v>
      </c>
      <c r="F12" s="133"/>
      <c r="G12" s="133"/>
      <c r="H12" s="133"/>
      <c r="I12" s="133"/>
      <c r="J12" s="134"/>
      <c r="K12" s="132" t="s">
        <v>113</v>
      </c>
      <c r="L12" s="133"/>
      <c r="M12" s="133"/>
      <c r="N12" s="133"/>
      <c r="O12" s="133"/>
      <c r="P12" s="133"/>
      <c r="Q12" s="13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37" t="s">
        <v>19</v>
      </c>
      <c r="B15" s="149" t="s">
        <v>55</v>
      </c>
      <c r="C15" s="150"/>
      <c r="D15" s="150"/>
      <c r="E15" s="150"/>
      <c r="F15" s="150"/>
      <c r="G15" s="150"/>
      <c r="H15" s="150"/>
      <c r="I15" s="150"/>
      <c r="J15" s="151"/>
      <c r="K15" s="139" t="s">
        <v>41</v>
      </c>
      <c r="L15" s="139"/>
      <c r="M15" s="139"/>
      <c r="N15" s="139"/>
      <c r="O15" s="139"/>
      <c r="P15" s="139"/>
      <c r="Q15" s="139"/>
      <c r="R15" s="139"/>
      <c r="S15" s="139"/>
      <c r="T15" s="139"/>
      <c r="U15" s="139"/>
      <c r="V15" s="139"/>
      <c r="W15" s="139"/>
      <c r="X15" s="139"/>
      <c r="Y15" s="139"/>
      <c r="Z15" s="139"/>
      <c r="AA15" s="139"/>
      <c r="AB15" s="139" t="s">
        <v>44</v>
      </c>
      <c r="AC15" s="139"/>
      <c r="AD15" s="139"/>
      <c r="AE15" s="139"/>
      <c r="AF15" s="144" t="s">
        <v>47</v>
      </c>
      <c r="AG15" s="154" t="s">
        <v>81</v>
      </c>
      <c r="AH15" s="154"/>
      <c r="AI15" s="154"/>
      <c r="AJ15" s="154"/>
      <c r="AK15" s="139" t="s">
        <v>42</v>
      </c>
      <c r="AL15" s="139"/>
      <c r="AM15" s="139"/>
      <c r="AN15" s="139"/>
      <c r="AO15" s="139"/>
      <c r="AP15" s="139"/>
      <c r="AQ15" s="139"/>
      <c r="AR15" s="139"/>
      <c r="AS15" s="139"/>
      <c r="AT15" s="155" t="s">
        <v>69</v>
      </c>
      <c r="AU15" s="155"/>
      <c r="AV15" s="155"/>
      <c r="AW15" s="139" t="s">
        <v>40</v>
      </c>
      <c r="AX15" s="139"/>
      <c r="AY15" s="139" t="s">
        <v>39</v>
      </c>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t="s">
        <v>43</v>
      </c>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t="s">
        <v>38</v>
      </c>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row>
    <row r="16" spans="1:158" s="10" customFormat="1" ht="41.25" customHeight="1" x14ac:dyDescent="0.25">
      <c r="A16" s="137"/>
      <c r="B16" s="152" t="s">
        <v>82</v>
      </c>
      <c r="C16" s="135" t="s">
        <v>83</v>
      </c>
      <c r="D16" s="140" t="s">
        <v>84</v>
      </c>
      <c r="E16" s="135" t="s">
        <v>3</v>
      </c>
      <c r="F16" s="140" t="s">
        <v>85</v>
      </c>
      <c r="G16" s="146" t="s">
        <v>127</v>
      </c>
      <c r="H16" s="147"/>
      <c r="I16" s="148"/>
      <c r="J16" s="140" t="s">
        <v>105</v>
      </c>
      <c r="K16" s="135" t="s">
        <v>31</v>
      </c>
      <c r="L16" s="135"/>
      <c r="M16" s="135"/>
      <c r="N16" s="135"/>
      <c r="O16" s="135" t="s">
        <v>59</v>
      </c>
      <c r="P16" s="135"/>
      <c r="Q16" s="135" t="s">
        <v>28</v>
      </c>
      <c r="R16" s="135"/>
      <c r="S16" s="135"/>
      <c r="T16" s="135"/>
      <c r="U16" s="135"/>
      <c r="V16" s="135"/>
      <c r="W16" s="135"/>
      <c r="X16" s="135" t="s">
        <v>16</v>
      </c>
      <c r="Y16" s="140" t="s">
        <v>70</v>
      </c>
      <c r="Z16" s="135" t="s">
        <v>13</v>
      </c>
      <c r="AA16" s="135" t="s">
        <v>17</v>
      </c>
      <c r="AB16" s="135" t="s">
        <v>45</v>
      </c>
      <c r="AC16" s="135"/>
      <c r="AD16" s="135"/>
      <c r="AE16" s="135" t="s">
        <v>46</v>
      </c>
      <c r="AF16" s="144"/>
      <c r="AG16" s="31" t="s">
        <v>5</v>
      </c>
      <c r="AH16" s="31" t="s">
        <v>12</v>
      </c>
      <c r="AI16" s="32" t="s">
        <v>71</v>
      </c>
      <c r="AJ16" s="142" t="s">
        <v>72</v>
      </c>
      <c r="AK16" s="144" t="s">
        <v>57</v>
      </c>
      <c r="AL16" s="144" t="s">
        <v>56</v>
      </c>
      <c r="AM16" s="144"/>
      <c r="AN16" s="135" t="s">
        <v>6</v>
      </c>
      <c r="AO16" s="135" t="s">
        <v>7</v>
      </c>
      <c r="AP16" s="135" t="s">
        <v>54</v>
      </c>
      <c r="AQ16" s="135" t="s">
        <v>8</v>
      </c>
      <c r="AR16" s="135" t="s">
        <v>58</v>
      </c>
      <c r="AS16" s="135" t="s">
        <v>9</v>
      </c>
      <c r="AT16" s="156" t="s">
        <v>73</v>
      </c>
      <c r="AU16" s="156"/>
      <c r="AV16" s="156" t="s">
        <v>74</v>
      </c>
      <c r="AW16" s="135" t="s">
        <v>37</v>
      </c>
      <c r="AX16" s="135" t="s">
        <v>75</v>
      </c>
      <c r="AY16" s="135" t="s">
        <v>86</v>
      </c>
      <c r="AZ16" s="135"/>
      <c r="BA16" s="135" t="s">
        <v>87</v>
      </c>
      <c r="BB16" s="135"/>
      <c r="BC16" s="135" t="s">
        <v>88</v>
      </c>
      <c r="BD16" s="135"/>
      <c r="BE16" s="135" t="s">
        <v>89</v>
      </c>
      <c r="BF16" s="135"/>
      <c r="BG16" s="135" t="s">
        <v>90</v>
      </c>
      <c r="BH16" s="135"/>
      <c r="BI16" s="135" t="s">
        <v>91</v>
      </c>
      <c r="BJ16" s="135"/>
      <c r="BK16" s="135" t="s">
        <v>92</v>
      </c>
      <c r="BL16" s="135"/>
      <c r="BM16" s="135" t="s">
        <v>93</v>
      </c>
      <c r="BN16" s="135"/>
      <c r="BO16" s="135" t="s">
        <v>94</v>
      </c>
      <c r="BP16" s="135"/>
      <c r="BQ16" s="135" t="s">
        <v>95</v>
      </c>
      <c r="BR16" s="135"/>
      <c r="BS16" s="135" t="s">
        <v>96</v>
      </c>
      <c r="BT16" s="135"/>
      <c r="BU16" s="135" t="s">
        <v>97</v>
      </c>
      <c r="BV16" s="135"/>
      <c r="BW16" s="135" t="s">
        <v>98</v>
      </c>
      <c r="BX16" s="135"/>
      <c r="BY16" s="135" t="s">
        <v>99</v>
      </c>
      <c r="BZ16" s="135"/>
      <c r="CA16" s="135" t="s">
        <v>100</v>
      </c>
      <c r="CB16" s="135"/>
      <c r="CC16" s="135" t="s">
        <v>101</v>
      </c>
      <c r="CD16" s="135"/>
      <c r="CE16" s="135"/>
      <c r="CF16" s="135" t="s">
        <v>102</v>
      </c>
      <c r="CG16" s="135"/>
      <c r="CH16" s="135"/>
      <c r="CI16" s="135" t="s">
        <v>86</v>
      </c>
      <c r="CJ16" s="135"/>
      <c r="CK16" s="135" t="s">
        <v>87</v>
      </c>
      <c r="CL16" s="135"/>
      <c r="CM16" s="135" t="s">
        <v>88</v>
      </c>
      <c r="CN16" s="135"/>
      <c r="CO16" s="135" t="s">
        <v>89</v>
      </c>
      <c r="CP16" s="135"/>
      <c r="CQ16" s="135" t="s">
        <v>90</v>
      </c>
      <c r="CR16" s="135"/>
      <c r="CS16" s="135" t="s">
        <v>91</v>
      </c>
      <c r="CT16" s="135"/>
      <c r="CU16" s="135" t="s">
        <v>92</v>
      </c>
      <c r="CV16" s="135"/>
      <c r="CW16" s="135" t="s">
        <v>93</v>
      </c>
      <c r="CX16" s="135"/>
      <c r="CY16" s="135" t="s">
        <v>94</v>
      </c>
      <c r="CZ16" s="135"/>
      <c r="DA16" s="135" t="s">
        <v>95</v>
      </c>
      <c r="DB16" s="135"/>
      <c r="DC16" s="135" t="s">
        <v>96</v>
      </c>
      <c r="DD16" s="135"/>
      <c r="DE16" s="135" t="s">
        <v>97</v>
      </c>
      <c r="DF16" s="135"/>
      <c r="DG16" s="135" t="s">
        <v>98</v>
      </c>
      <c r="DH16" s="135"/>
      <c r="DI16" s="135" t="s">
        <v>99</v>
      </c>
      <c r="DJ16" s="135"/>
      <c r="DK16" s="135" t="s">
        <v>100</v>
      </c>
      <c r="DL16" s="135"/>
      <c r="DM16" s="135" t="s">
        <v>101</v>
      </c>
      <c r="DN16" s="135"/>
      <c r="DO16" s="135"/>
      <c r="DP16" s="135" t="s">
        <v>102</v>
      </c>
      <c r="DQ16" s="135"/>
      <c r="DR16" s="135"/>
      <c r="DS16" s="135" t="s">
        <v>86</v>
      </c>
      <c r="DT16" s="135"/>
      <c r="DU16" s="135" t="s">
        <v>87</v>
      </c>
      <c r="DV16" s="135"/>
      <c r="DW16" s="135" t="s">
        <v>88</v>
      </c>
      <c r="DX16" s="135"/>
      <c r="DY16" s="135" t="s">
        <v>89</v>
      </c>
      <c r="DZ16" s="135"/>
      <c r="EA16" s="135" t="s">
        <v>90</v>
      </c>
      <c r="EB16" s="135"/>
      <c r="EC16" s="135" t="s">
        <v>91</v>
      </c>
      <c r="ED16" s="135"/>
      <c r="EE16" s="135" t="s">
        <v>92</v>
      </c>
      <c r="EF16" s="135"/>
      <c r="EG16" s="135" t="s">
        <v>93</v>
      </c>
      <c r="EH16" s="135"/>
      <c r="EI16" s="135" t="s">
        <v>94</v>
      </c>
      <c r="EJ16" s="135"/>
      <c r="EK16" s="135" t="s">
        <v>95</v>
      </c>
      <c r="EL16" s="135"/>
      <c r="EM16" s="135" t="s">
        <v>96</v>
      </c>
      <c r="EN16" s="135"/>
      <c r="EO16" s="135" t="s">
        <v>97</v>
      </c>
      <c r="EP16" s="135"/>
      <c r="EQ16" s="135" t="s">
        <v>98</v>
      </c>
      <c r="ER16" s="135"/>
      <c r="ES16" s="135" t="s">
        <v>99</v>
      </c>
      <c r="ET16" s="135"/>
      <c r="EU16" s="135" t="s">
        <v>100</v>
      </c>
      <c r="EV16" s="135"/>
      <c r="EW16" s="135" t="s">
        <v>101</v>
      </c>
      <c r="EX16" s="135"/>
      <c r="EY16" s="135"/>
      <c r="EZ16" s="135" t="s">
        <v>102</v>
      </c>
      <c r="FA16" s="135"/>
      <c r="FB16" s="135"/>
    </row>
    <row r="17" spans="1:158" s="10" customFormat="1" ht="90" x14ac:dyDescent="0.25">
      <c r="A17" s="138"/>
      <c r="B17" s="153"/>
      <c r="C17" s="136"/>
      <c r="D17" s="141"/>
      <c r="E17" s="136"/>
      <c r="F17" s="141"/>
      <c r="G17" s="102" t="s">
        <v>128</v>
      </c>
      <c r="H17" s="102" t="s">
        <v>26</v>
      </c>
      <c r="I17" s="102" t="s">
        <v>129</v>
      </c>
      <c r="J17" s="140"/>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36"/>
      <c r="Y17" s="141"/>
      <c r="Z17" s="136"/>
      <c r="AA17" s="136"/>
      <c r="AB17" s="100" t="s">
        <v>10</v>
      </c>
      <c r="AC17" s="100" t="s">
        <v>11</v>
      </c>
      <c r="AD17" s="100" t="s">
        <v>4</v>
      </c>
      <c r="AE17" s="136"/>
      <c r="AF17" s="145"/>
      <c r="AG17" s="33" t="s">
        <v>14</v>
      </c>
      <c r="AH17" s="33" t="s">
        <v>14</v>
      </c>
      <c r="AI17" s="34" t="s">
        <v>14</v>
      </c>
      <c r="AJ17" s="143"/>
      <c r="AK17" s="145"/>
      <c r="AL17" s="104" t="s">
        <v>76</v>
      </c>
      <c r="AM17" s="103" t="s">
        <v>23</v>
      </c>
      <c r="AN17" s="136"/>
      <c r="AO17" s="136"/>
      <c r="AP17" s="136"/>
      <c r="AQ17" s="136"/>
      <c r="AR17" s="136"/>
      <c r="AS17" s="136"/>
      <c r="AT17" s="101" t="s">
        <v>77</v>
      </c>
      <c r="AU17" s="101" t="s">
        <v>76</v>
      </c>
      <c r="AV17" s="157"/>
      <c r="AW17" s="136"/>
      <c r="AX17" s="136"/>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80" customHeight="1" x14ac:dyDescent="0.2">
      <c r="A18" s="22">
        <v>1</v>
      </c>
      <c r="B18" s="63" t="s">
        <v>140</v>
      </c>
      <c r="C18" s="64">
        <v>20999352</v>
      </c>
      <c r="D18" s="121">
        <v>13553400.91</v>
      </c>
      <c r="E18" s="64">
        <v>1287.5099999999998</v>
      </c>
      <c r="F18" s="96" t="s">
        <v>192</v>
      </c>
      <c r="G18" s="64" t="s">
        <v>104</v>
      </c>
      <c r="H18" s="64" t="s">
        <v>104</v>
      </c>
      <c r="I18" s="64" t="s">
        <v>104</v>
      </c>
      <c r="J18" s="108" t="s">
        <v>187</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6" t="s">
        <v>143</v>
      </c>
      <c r="Y18" s="64" t="s">
        <v>158</v>
      </c>
      <c r="Z18" s="65" t="s">
        <v>160</v>
      </c>
      <c r="AA18" s="65" t="s">
        <v>65</v>
      </c>
      <c r="AB18" s="66">
        <v>1390</v>
      </c>
      <c r="AC18" s="66">
        <v>1303</v>
      </c>
      <c r="AD18" s="66">
        <v>2693</v>
      </c>
      <c r="AE18" s="66">
        <v>85</v>
      </c>
      <c r="AF18" s="95">
        <v>2757</v>
      </c>
      <c r="AG18" s="88">
        <v>42356</v>
      </c>
      <c r="AH18" s="83">
        <v>42552</v>
      </c>
      <c r="AI18" s="83">
        <v>42639</v>
      </c>
      <c r="AJ18" s="90" t="s">
        <v>133</v>
      </c>
      <c r="AK18" s="66" t="s">
        <v>66</v>
      </c>
      <c r="AL18" s="66">
        <v>37</v>
      </c>
      <c r="AM18" s="66" t="s">
        <v>67</v>
      </c>
      <c r="AN18" s="65" t="s">
        <v>144</v>
      </c>
      <c r="AO18" s="65" t="s">
        <v>145</v>
      </c>
      <c r="AP18" s="65" t="s">
        <v>146</v>
      </c>
      <c r="AQ18" s="65" t="s">
        <v>145</v>
      </c>
      <c r="AR18" s="65" t="s">
        <v>147</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148</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149</v>
      </c>
      <c r="C19" s="64">
        <v>20000000</v>
      </c>
      <c r="D19" s="120">
        <v>9591543.3000000007</v>
      </c>
      <c r="E19" s="64">
        <v>1219.433</v>
      </c>
      <c r="F19" s="86" t="s">
        <v>193</v>
      </c>
      <c r="G19" s="64" t="s">
        <v>104</v>
      </c>
      <c r="H19" s="64" t="s">
        <v>104</v>
      </c>
      <c r="I19" s="91" t="s">
        <v>104</v>
      </c>
      <c r="J19" s="108" t="s">
        <v>190</v>
      </c>
      <c r="K19" s="92" t="s">
        <v>108</v>
      </c>
      <c r="L19" s="64" t="s">
        <v>65</v>
      </c>
      <c r="M19" s="73" t="s">
        <v>107</v>
      </c>
      <c r="N19" s="74" t="s">
        <v>107</v>
      </c>
      <c r="O19" s="74" t="s">
        <v>108</v>
      </c>
      <c r="P19" s="74" t="s">
        <v>108</v>
      </c>
      <c r="Q19" s="74" t="s">
        <v>26</v>
      </c>
      <c r="R19" s="74" t="s">
        <v>65</v>
      </c>
      <c r="S19" s="74" t="s">
        <v>65</v>
      </c>
      <c r="T19" s="74" t="s">
        <v>150</v>
      </c>
      <c r="U19" s="74" t="s">
        <v>141</v>
      </c>
      <c r="V19" s="74" t="s">
        <v>141</v>
      </c>
      <c r="W19" s="74" t="s">
        <v>141</v>
      </c>
      <c r="X19" s="107" t="s">
        <v>188</v>
      </c>
      <c r="Y19" s="64" t="s">
        <v>159</v>
      </c>
      <c r="Z19" s="74" t="s">
        <v>160</v>
      </c>
      <c r="AA19" s="70" t="s">
        <v>65</v>
      </c>
      <c r="AB19" s="70">
        <v>361</v>
      </c>
      <c r="AC19" s="70">
        <v>270</v>
      </c>
      <c r="AD19" s="70">
        <v>631</v>
      </c>
      <c r="AE19" s="94">
        <v>17</v>
      </c>
      <c r="AF19" s="70">
        <v>631</v>
      </c>
      <c r="AG19" s="88">
        <v>42356</v>
      </c>
      <c r="AH19" s="83">
        <v>42552</v>
      </c>
      <c r="AI19" s="83">
        <v>42639</v>
      </c>
      <c r="AJ19" s="66" t="s">
        <v>133</v>
      </c>
      <c r="AK19" s="70" t="s">
        <v>151</v>
      </c>
      <c r="AL19" s="70">
        <v>17</v>
      </c>
      <c r="AM19" s="70" t="s">
        <v>152</v>
      </c>
      <c r="AN19" s="74" t="s">
        <v>153</v>
      </c>
      <c r="AO19" s="74" t="s">
        <v>154</v>
      </c>
      <c r="AP19" s="65" t="s">
        <v>157</v>
      </c>
      <c r="AQ19" s="74" t="s">
        <v>154</v>
      </c>
      <c r="AR19" s="70" t="s">
        <v>147</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155</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f>SUM(D18:D19)</f>
        <v>23144944.210000001</v>
      </c>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D23" s="112"/>
      <c r="E23" s="162"/>
      <c r="F23" s="162"/>
      <c r="G23" s="105"/>
      <c r="H23" s="105"/>
      <c r="I23" s="162"/>
      <c r="J23" s="162"/>
      <c r="K23" s="162"/>
    </row>
    <row r="24" spans="1:158" customFormat="1" ht="32.25" customHeight="1" x14ac:dyDescent="0.25">
      <c r="D24" s="158"/>
      <c r="E24" s="158"/>
      <c r="F24" s="158"/>
      <c r="G24" s="111"/>
      <c r="H24" s="111"/>
      <c r="I24" s="161"/>
      <c r="J24" s="161"/>
      <c r="K24" s="161"/>
    </row>
    <row r="25" spans="1:158" customFormat="1" x14ac:dyDescent="0.25">
      <c r="E25" s="160"/>
      <c r="F25" s="160"/>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3">
    <mergeCell ref="C7:E7"/>
    <mergeCell ref="E25:F25"/>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A15:A17"/>
    <mergeCell ref="B15:J15"/>
    <mergeCell ref="K15:AA15"/>
    <mergeCell ref="K16:N16"/>
    <mergeCell ref="O16:P16"/>
    <mergeCell ref="Q16:W16"/>
    <mergeCell ref="X16:X17"/>
    <mergeCell ref="AY15:CH15"/>
    <mergeCell ref="CI15:DR15"/>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D24:F24"/>
    <mergeCell ref="C10:D10"/>
    <mergeCell ref="E10:J10"/>
    <mergeCell ref="K10:Q10"/>
    <mergeCell ref="C11:D11"/>
    <mergeCell ref="E11:J11"/>
    <mergeCell ref="K11:Q11"/>
    <mergeCell ref="C8:D8"/>
    <mergeCell ref="E8:J8"/>
    <mergeCell ref="K8:Q8"/>
    <mergeCell ref="C9:D9"/>
    <mergeCell ref="E9:J9"/>
    <mergeCell ref="K9:Q9"/>
    <mergeCell ref="C12:D12"/>
    <mergeCell ref="E12:J12"/>
    <mergeCell ref="K12:Q12"/>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zoomScale="70" zoomScaleNormal="70" zoomScaleSheetLayoutView="80" workbookViewId="0">
      <selection activeCell="L23" sqref="L23"/>
    </sheetView>
  </sheetViews>
  <sheetFormatPr defaultColWidth="11.42578125" defaultRowHeight="15" x14ac:dyDescent="0.25"/>
  <cols>
    <col min="1" max="1" width="3" style="29" customWidth="1"/>
    <col min="2" max="2" width="36.42578125" style="1" customWidth="1"/>
    <col min="3" max="3" width="14.140625" style="1" customWidth="1"/>
    <col min="4" max="4" width="13.4257812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1" width="3" style="3" customWidth="1"/>
    <col min="12" max="12" width="7.140625"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7.140625" style="3" customWidth="1"/>
    <col min="21" max="21" width="9.140625" style="3" customWidth="1"/>
    <col min="22" max="22" width="37.85546875" style="3" customWidth="1"/>
    <col min="23" max="23" width="7.140625" style="3" customWidth="1"/>
    <col min="24" max="24" width="23.425781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3"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8.710937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8.570312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8.5703125" style="3" customWidth="1"/>
    <col min="119" max="119" width="23.28515625" style="3" customWidth="1"/>
    <col min="120" max="120" width="6.140625" style="3" customWidth="1"/>
    <col min="121" max="121" width="7.5703125" style="3" customWidth="1"/>
    <col min="122" max="122" width="13.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166</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165</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customHeight="1" x14ac:dyDescent="0.2">
      <c r="A7" s="29"/>
      <c r="B7" s="21" t="s">
        <v>106</v>
      </c>
      <c r="C7" s="159" t="s">
        <v>191</v>
      </c>
      <c r="D7" s="163"/>
      <c r="E7" s="163"/>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30" t="s">
        <v>103</v>
      </c>
      <c r="D8" s="130"/>
      <c r="E8" s="131" t="s">
        <v>21</v>
      </c>
      <c r="F8" s="131"/>
      <c r="G8" s="131"/>
      <c r="H8" s="131"/>
      <c r="I8" s="131"/>
      <c r="J8" s="131"/>
      <c r="K8" s="131" t="s">
        <v>22</v>
      </c>
      <c r="L8" s="131"/>
      <c r="M8" s="131"/>
      <c r="N8" s="131"/>
      <c r="O8" s="131"/>
      <c r="P8" s="131"/>
      <c r="Q8" s="13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30" t="s">
        <v>23</v>
      </c>
      <c r="D9" s="130"/>
      <c r="E9" s="131" t="s">
        <v>109</v>
      </c>
      <c r="F9" s="131"/>
      <c r="G9" s="131"/>
      <c r="H9" s="131"/>
      <c r="I9" s="131"/>
      <c r="J9" s="131"/>
      <c r="K9" s="131" t="s">
        <v>110</v>
      </c>
      <c r="L9" s="131"/>
      <c r="M9" s="131"/>
      <c r="N9" s="131"/>
      <c r="O9" s="131"/>
      <c r="P9" s="131"/>
      <c r="Q9" s="13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30" t="s">
        <v>24</v>
      </c>
      <c r="D10" s="130"/>
      <c r="E10" s="131" t="s">
        <v>63</v>
      </c>
      <c r="F10" s="131"/>
      <c r="G10" s="131"/>
      <c r="H10" s="131"/>
      <c r="I10" s="131"/>
      <c r="J10" s="131"/>
      <c r="K10" s="132" t="s">
        <v>111</v>
      </c>
      <c r="L10" s="133"/>
      <c r="M10" s="133"/>
      <c r="N10" s="133"/>
      <c r="O10" s="133"/>
      <c r="P10" s="133"/>
      <c r="Q10" s="13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30" t="s">
        <v>18</v>
      </c>
      <c r="D11" s="130"/>
      <c r="E11" s="132" t="s">
        <v>64</v>
      </c>
      <c r="F11" s="133"/>
      <c r="G11" s="133"/>
      <c r="H11" s="133"/>
      <c r="I11" s="133"/>
      <c r="J11" s="134"/>
      <c r="K11" s="132" t="s">
        <v>115</v>
      </c>
      <c r="L11" s="133"/>
      <c r="M11" s="133"/>
      <c r="N11" s="133"/>
      <c r="O11" s="133"/>
      <c r="P11" s="133"/>
      <c r="Q11" s="13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30" t="s">
        <v>48</v>
      </c>
      <c r="D12" s="130"/>
      <c r="E12" s="132" t="s">
        <v>112</v>
      </c>
      <c r="F12" s="133"/>
      <c r="G12" s="133"/>
      <c r="H12" s="133"/>
      <c r="I12" s="133"/>
      <c r="J12" s="134"/>
      <c r="K12" s="132" t="s">
        <v>113</v>
      </c>
      <c r="L12" s="133"/>
      <c r="M12" s="133"/>
      <c r="N12" s="133"/>
      <c r="O12" s="133"/>
      <c r="P12" s="133"/>
      <c r="Q12" s="13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37" t="s">
        <v>19</v>
      </c>
      <c r="B15" s="149" t="s">
        <v>55</v>
      </c>
      <c r="C15" s="150"/>
      <c r="D15" s="150"/>
      <c r="E15" s="150"/>
      <c r="F15" s="150"/>
      <c r="G15" s="150"/>
      <c r="H15" s="150"/>
      <c r="I15" s="150"/>
      <c r="J15" s="151"/>
      <c r="K15" s="139" t="s">
        <v>41</v>
      </c>
      <c r="L15" s="139"/>
      <c r="M15" s="139"/>
      <c r="N15" s="139"/>
      <c r="O15" s="139"/>
      <c r="P15" s="139"/>
      <c r="Q15" s="139"/>
      <c r="R15" s="139"/>
      <c r="S15" s="139"/>
      <c r="T15" s="139"/>
      <c r="U15" s="139"/>
      <c r="V15" s="139"/>
      <c r="W15" s="139"/>
      <c r="X15" s="139"/>
      <c r="Y15" s="139"/>
      <c r="Z15" s="139"/>
      <c r="AA15" s="139"/>
      <c r="AB15" s="139" t="s">
        <v>44</v>
      </c>
      <c r="AC15" s="139"/>
      <c r="AD15" s="139"/>
      <c r="AE15" s="139"/>
      <c r="AF15" s="144" t="s">
        <v>47</v>
      </c>
      <c r="AG15" s="154" t="s">
        <v>81</v>
      </c>
      <c r="AH15" s="154"/>
      <c r="AI15" s="154"/>
      <c r="AJ15" s="154"/>
      <c r="AK15" s="139" t="s">
        <v>42</v>
      </c>
      <c r="AL15" s="139"/>
      <c r="AM15" s="139"/>
      <c r="AN15" s="139"/>
      <c r="AO15" s="139"/>
      <c r="AP15" s="139"/>
      <c r="AQ15" s="139"/>
      <c r="AR15" s="139"/>
      <c r="AS15" s="139"/>
      <c r="AT15" s="155" t="s">
        <v>69</v>
      </c>
      <c r="AU15" s="155"/>
      <c r="AV15" s="155"/>
      <c r="AW15" s="139" t="s">
        <v>40</v>
      </c>
      <c r="AX15" s="139"/>
      <c r="AY15" s="139" t="s">
        <v>39</v>
      </c>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t="s">
        <v>43</v>
      </c>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t="s">
        <v>38</v>
      </c>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row>
    <row r="16" spans="1:158" s="10" customFormat="1" ht="41.25" customHeight="1" x14ac:dyDescent="0.25">
      <c r="A16" s="137"/>
      <c r="B16" s="152" t="s">
        <v>82</v>
      </c>
      <c r="C16" s="135" t="s">
        <v>83</v>
      </c>
      <c r="D16" s="140" t="s">
        <v>84</v>
      </c>
      <c r="E16" s="135" t="s">
        <v>3</v>
      </c>
      <c r="F16" s="140" t="s">
        <v>85</v>
      </c>
      <c r="G16" s="146" t="s">
        <v>127</v>
      </c>
      <c r="H16" s="147"/>
      <c r="I16" s="148"/>
      <c r="J16" s="140" t="s">
        <v>105</v>
      </c>
      <c r="K16" s="135" t="s">
        <v>31</v>
      </c>
      <c r="L16" s="135"/>
      <c r="M16" s="135"/>
      <c r="N16" s="135"/>
      <c r="O16" s="135" t="s">
        <v>59</v>
      </c>
      <c r="P16" s="135"/>
      <c r="Q16" s="135" t="s">
        <v>28</v>
      </c>
      <c r="R16" s="135"/>
      <c r="S16" s="135"/>
      <c r="T16" s="135"/>
      <c r="U16" s="135"/>
      <c r="V16" s="135"/>
      <c r="W16" s="135"/>
      <c r="X16" s="135" t="s">
        <v>16</v>
      </c>
      <c r="Y16" s="140" t="s">
        <v>70</v>
      </c>
      <c r="Z16" s="135" t="s">
        <v>13</v>
      </c>
      <c r="AA16" s="135" t="s">
        <v>17</v>
      </c>
      <c r="AB16" s="135" t="s">
        <v>45</v>
      </c>
      <c r="AC16" s="135"/>
      <c r="AD16" s="135"/>
      <c r="AE16" s="135" t="s">
        <v>46</v>
      </c>
      <c r="AF16" s="144"/>
      <c r="AG16" s="31" t="s">
        <v>5</v>
      </c>
      <c r="AH16" s="31" t="s">
        <v>12</v>
      </c>
      <c r="AI16" s="32" t="s">
        <v>71</v>
      </c>
      <c r="AJ16" s="142" t="s">
        <v>72</v>
      </c>
      <c r="AK16" s="144" t="s">
        <v>57</v>
      </c>
      <c r="AL16" s="144" t="s">
        <v>56</v>
      </c>
      <c r="AM16" s="144"/>
      <c r="AN16" s="135" t="s">
        <v>6</v>
      </c>
      <c r="AO16" s="135" t="s">
        <v>7</v>
      </c>
      <c r="AP16" s="135" t="s">
        <v>54</v>
      </c>
      <c r="AQ16" s="135" t="s">
        <v>8</v>
      </c>
      <c r="AR16" s="135" t="s">
        <v>58</v>
      </c>
      <c r="AS16" s="135" t="s">
        <v>9</v>
      </c>
      <c r="AT16" s="156" t="s">
        <v>73</v>
      </c>
      <c r="AU16" s="156"/>
      <c r="AV16" s="156" t="s">
        <v>74</v>
      </c>
      <c r="AW16" s="135" t="s">
        <v>37</v>
      </c>
      <c r="AX16" s="135" t="s">
        <v>75</v>
      </c>
      <c r="AY16" s="135" t="s">
        <v>86</v>
      </c>
      <c r="AZ16" s="135"/>
      <c r="BA16" s="135" t="s">
        <v>87</v>
      </c>
      <c r="BB16" s="135"/>
      <c r="BC16" s="135" t="s">
        <v>88</v>
      </c>
      <c r="BD16" s="135"/>
      <c r="BE16" s="135" t="s">
        <v>89</v>
      </c>
      <c r="BF16" s="135"/>
      <c r="BG16" s="135" t="s">
        <v>90</v>
      </c>
      <c r="BH16" s="135"/>
      <c r="BI16" s="135" t="s">
        <v>91</v>
      </c>
      <c r="BJ16" s="135"/>
      <c r="BK16" s="135" t="s">
        <v>92</v>
      </c>
      <c r="BL16" s="135"/>
      <c r="BM16" s="135" t="s">
        <v>93</v>
      </c>
      <c r="BN16" s="135"/>
      <c r="BO16" s="135" t="s">
        <v>94</v>
      </c>
      <c r="BP16" s="135"/>
      <c r="BQ16" s="135" t="s">
        <v>95</v>
      </c>
      <c r="BR16" s="135"/>
      <c r="BS16" s="135" t="s">
        <v>96</v>
      </c>
      <c r="BT16" s="135"/>
      <c r="BU16" s="135" t="s">
        <v>97</v>
      </c>
      <c r="BV16" s="135"/>
      <c r="BW16" s="135" t="s">
        <v>98</v>
      </c>
      <c r="BX16" s="135"/>
      <c r="BY16" s="135" t="s">
        <v>99</v>
      </c>
      <c r="BZ16" s="135"/>
      <c r="CA16" s="135" t="s">
        <v>100</v>
      </c>
      <c r="CB16" s="135"/>
      <c r="CC16" s="135" t="s">
        <v>101</v>
      </c>
      <c r="CD16" s="135"/>
      <c r="CE16" s="135"/>
      <c r="CF16" s="135" t="s">
        <v>102</v>
      </c>
      <c r="CG16" s="135"/>
      <c r="CH16" s="135"/>
      <c r="CI16" s="135" t="s">
        <v>86</v>
      </c>
      <c r="CJ16" s="135"/>
      <c r="CK16" s="135" t="s">
        <v>87</v>
      </c>
      <c r="CL16" s="135"/>
      <c r="CM16" s="135" t="s">
        <v>88</v>
      </c>
      <c r="CN16" s="135"/>
      <c r="CO16" s="135" t="s">
        <v>89</v>
      </c>
      <c r="CP16" s="135"/>
      <c r="CQ16" s="135" t="s">
        <v>90</v>
      </c>
      <c r="CR16" s="135"/>
      <c r="CS16" s="135" t="s">
        <v>91</v>
      </c>
      <c r="CT16" s="135"/>
      <c r="CU16" s="135" t="s">
        <v>92</v>
      </c>
      <c r="CV16" s="135"/>
      <c r="CW16" s="135" t="s">
        <v>93</v>
      </c>
      <c r="CX16" s="135"/>
      <c r="CY16" s="135" t="s">
        <v>94</v>
      </c>
      <c r="CZ16" s="135"/>
      <c r="DA16" s="135" t="s">
        <v>95</v>
      </c>
      <c r="DB16" s="135"/>
      <c r="DC16" s="135" t="s">
        <v>96</v>
      </c>
      <c r="DD16" s="135"/>
      <c r="DE16" s="135" t="s">
        <v>97</v>
      </c>
      <c r="DF16" s="135"/>
      <c r="DG16" s="135" t="s">
        <v>98</v>
      </c>
      <c r="DH16" s="135"/>
      <c r="DI16" s="135" t="s">
        <v>99</v>
      </c>
      <c r="DJ16" s="135"/>
      <c r="DK16" s="135" t="s">
        <v>100</v>
      </c>
      <c r="DL16" s="135"/>
      <c r="DM16" s="135" t="s">
        <v>101</v>
      </c>
      <c r="DN16" s="135"/>
      <c r="DO16" s="135"/>
      <c r="DP16" s="135" t="s">
        <v>102</v>
      </c>
      <c r="DQ16" s="135"/>
      <c r="DR16" s="135"/>
      <c r="DS16" s="135" t="s">
        <v>86</v>
      </c>
      <c r="DT16" s="135"/>
      <c r="DU16" s="135" t="s">
        <v>87</v>
      </c>
      <c r="DV16" s="135"/>
      <c r="DW16" s="135" t="s">
        <v>88</v>
      </c>
      <c r="DX16" s="135"/>
      <c r="DY16" s="135" t="s">
        <v>89</v>
      </c>
      <c r="DZ16" s="135"/>
      <c r="EA16" s="135" t="s">
        <v>90</v>
      </c>
      <c r="EB16" s="135"/>
      <c r="EC16" s="135" t="s">
        <v>91</v>
      </c>
      <c r="ED16" s="135"/>
      <c r="EE16" s="135" t="s">
        <v>92</v>
      </c>
      <c r="EF16" s="135"/>
      <c r="EG16" s="135" t="s">
        <v>93</v>
      </c>
      <c r="EH16" s="135"/>
      <c r="EI16" s="135" t="s">
        <v>94</v>
      </c>
      <c r="EJ16" s="135"/>
      <c r="EK16" s="135" t="s">
        <v>95</v>
      </c>
      <c r="EL16" s="135"/>
      <c r="EM16" s="135" t="s">
        <v>96</v>
      </c>
      <c r="EN16" s="135"/>
      <c r="EO16" s="135" t="s">
        <v>97</v>
      </c>
      <c r="EP16" s="135"/>
      <c r="EQ16" s="135" t="s">
        <v>98</v>
      </c>
      <c r="ER16" s="135"/>
      <c r="ES16" s="135" t="s">
        <v>99</v>
      </c>
      <c r="ET16" s="135"/>
      <c r="EU16" s="135" t="s">
        <v>100</v>
      </c>
      <c r="EV16" s="135"/>
      <c r="EW16" s="135" t="s">
        <v>101</v>
      </c>
      <c r="EX16" s="135"/>
      <c r="EY16" s="135"/>
      <c r="EZ16" s="135" t="s">
        <v>102</v>
      </c>
      <c r="FA16" s="135"/>
      <c r="FB16" s="135"/>
    </row>
    <row r="17" spans="1:158" s="10" customFormat="1" ht="90" x14ac:dyDescent="0.25">
      <c r="A17" s="138"/>
      <c r="B17" s="153"/>
      <c r="C17" s="136"/>
      <c r="D17" s="141"/>
      <c r="E17" s="136"/>
      <c r="F17" s="141"/>
      <c r="G17" s="116" t="s">
        <v>128</v>
      </c>
      <c r="H17" s="116" t="s">
        <v>26</v>
      </c>
      <c r="I17" s="116" t="s">
        <v>129</v>
      </c>
      <c r="J17" s="140"/>
      <c r="K17" s="114" t="s">
        <v>25</v>
      </c>
      <c r="L17" s="114" t="s">
        <v>26</v>
      </c>
      <c r="M17" s="114" t="s">
        <v>27</v>
      </c>
      <c r="N17" s="114" t="s">
        <v>49</v>
      </c>
      <c r="O17" s="114" t="s">
        <v>32</v>
      </c>
      <c r="P17" s="114" t="s">
        <v>33</v>
      </c>
      <c r="Q17" s="114" t="s">
        <v>29</v>
      </c>
      <c r="R17" s="114" t="s">
        <v>30</v>
      </c>
      <c r="S17" s="114" t="s">
        <v>50</v>
      </c>
      <c r="T17" s="114" t="s">
        <v>52</v>
      </c>
      <c r="U17" s="114" t="s">
        <v>51</v>
      </c>
      <c r="V17" s="114" t="s">
        <v>53</v>
      </c>
      <c r="W17" s="114" t="s">
        <v>34</v>
      </c>
      <c r="X17" s="136"/>
      <c r="Y17" s="141"/>
      <c r="Z17" s="136"/>
      <c r="AA17" s="136"/>
      <c r="AB17" s="114" t="s">
        <v>10</v>
      </c>
      <c r="AC17" s="114" t="s">
        <v>11</v>
      </c>
      <c r="AD17" s="114" t="s">
        <v>4</v>
      </c>
      <c r="AE17" s="136"/>
      <c r="AF17" s="145"/>
      <c r="AG17" s="33" t="s">
        <v>14</v>
      </c>
      <c r="AH17" s="33" t="s">
        <v>14</v>
      </c>
      <c r="AI17" s="34" t="s">
        <v>14</v>
      </c>
      <c r="AJ17" s="143"/>
      <c r="AK17" s="145"/>
      <c r="AL17" s="118" t="s">
        <v>76</v>
      </c>
      <c r="AM17" s="117" t="s">
        <v>23</v>
      </c>
      <c r="AN17" s="136"/>
      <c r="AO17" s="136"/>
      <c r="AP17" s="136"/>
      <c r="AQ17" s="136"/>
      <c r="AR17" s="136"/>
      <c r="AS17" s="136"/>
      <c r="AT17" s="115" t="s">
        <v>77</v>
      </c>
      <c r="AU17" s="115" t="s">
        <v>76</v>
      </c>
      <c r="AV17" s="157"/>
      <c r="AW17" s="136"/>
      <c r="AX17" s="136"/>
      <c r="AY17" s="114" t="s">
        <v>36</v>
      </c>
      <c r="AZ17" s="114" t="s">
        <v>37</v>
      </c>
      <c r="BA17" s="114" t="s">
        <v>36</v>
      </c>
      <c r="BB17" s="114" t="s">
        <v>37</v>
      </c>
      <c r="BC17" s="114" t="s">
        <v>36</v>
      </c>
      <c r="BD17" s="114" t="s">
        <v>37</v>
      </c>
      <c r="BE17" s="114" t="s">
        <v>36</v>
      </c>
      <c r="BF17" s="114" t="s">
        <v>37</v>
      </c>
      <c r="BG17" s="114" t="s">
        <v>36</v>
      </c>
      <c r="BH17" s="114" t="s">
        <v>37</v>
      </c>
      <c r="BI17" s="114" t="s">
        <v>36</v>
      </c>
      <c r="BJ17" s="114" t="s">
        <v>37</v>
      </c>
      <c r="BK17" s="114" t="s">
        <v>36</v>
      </c>
      <c r="BL17" s="114" t="s">
        <v>37</v>
      </c>
      <c r="BM17" s="114" t="s">
        <v>36</v>
      </c>
      <c r="BN17" s="114" t="s">
        <v>37</v>
      </c>
      <c r="BO17" s="114" t="s">
        <v>36</v>
      </c>
      <c r="BP17" s="114" t="s">
        <v>37</v>
      </c>
      <c r="BQ17" s="114" t="s">
        <v>36</v>
      </c>
      <c r="BR17" s="114" t="s">
        <v>37</v>
      </c>
      <c r="BS17" s="114" t="s">
        <v>36</v>
      </c>
      <c r="BT17" s="114" t="s">
        <v>37</v>
      </c>
      <c r="BU17" s="114" t="s">
        <v>36</v>
      </c>
      <c r="BV17" s="114" t="s">
        <v>37</v>
      </c>
      <c r="BW17" s="114" t="s">
        <v>36</v>
      </c>
      <c r="BX17" s="114" t="s">
        <v>37</v>
      </c>
      <c r="BY17" s="114" t="s">
        <v>36</v>
      </c>
      <c r="BZ17" s="114" t="s">
        <v>37</v>
      </c>
      <c r="CA17" s="114" t="s">
        <v>36</v>
      </c>
      <c r="CB17" s="114" t="s">
        <v>37</v>
      </c>
      <c r="CC17" s="114" t="s">
        <v>36</v>
      </c>
      <c r="CD17" s="114" t="s">
        <v>37</v>
      </c>
      <c r="CE17" s="114" t="s">
        <v>35</v>
      </c>
      <c r="CF17" s="114" t="s">
        <v>36</v>
      </c>
      <c r="CG17" s="114" t="s">
        <v>37</v>
      </c>
      <c r="CH17" s="114" t="s">
        <v>78</v>
      </c>
      <c r="CI17" s="114" t="s">
        <v>36</v>
      </c>
      <c r="CJ17" s="114" t="s">
        <v>37</v>
      </c>
      <c r="CK17" s="114" t="s">
        <v>36</v>
      </c>
      <c r="CL17" s="114" t="s">
        <v>37</v>
      </c>
      <c r="CM17" s="114" t="s">
        <v>36</v>
      </c>
      <c r="CN17" s="114" t="s">
        <v>37</v>
      </c>
      <c r="CO17" s="114" t="s">
        <v>36</v>
      </c>
      <c r="CP17" s="114" t="s">
        <v>37</v>
      </c>
      <c r="CQ17" s="114" t="s">
        <v>36</v>
      </c>
      <c r="CR17" s="114" t="s">
        <v>37</v>
      </c>
      <c r="CS17" s="114" t="s">
        <v>36</v>
      </c>
      <c r="CT17" s="114" t="s">
        <v>37</v>
      </c>
      <c r="CU17" s="114" t="s">
        <v>36</v>
      </c>
      <c r="CV17" s="114" t="s">
        <v>37</v>
      </c>
      <c r="CW17" s="114" t="s">
        <v>36</v>
      </c>
      <c r="CX17" s="114" t="s">
        <v>37</v>
      </c>
      <c r="CY17" s="114" t="s">
        <v>36</v>
      </c>
      <c r="CZ17" s="114" t="s">
        <v>37</v>
      </c>
      <c r="DA17" s="114" t="s">
        <v>36</v>
      </c>
      <c r="DB17" s="114" t="s">
        <v>37</v>
      </c>
      <c r="DC17" s="114" t="s">
        <v>36</v>
      </c>
      <c r="DD17" s="113" t="s">
        <v>37</v>
      </c>
      <c r="DE17" s="113" t="s">
        <v>36</v>
      </c>
      <c r="DF17" s="113" t="s">
        <v>37</v>
      </c>
      <c r="DG17" s="113" t="s">
        <v>36</v>
      </c>
      <c r="DH17" s="113" t="s">
        <v>37</v>
      </c>
      <c r="DI17" s="113" t="s">
        <v>36</v>
      </c>
      <c r="DJ17" s="113" t="s">
        <v>37</v>
      </c>
      <c r="DK17" s="113" t="s">
        <v>36</v>
      </c>
      <c r="DL17" s="113" t="s">
        <v>37</v>
      </c>
      <c r="DM17" s="113" t="s">
        <v>36</v>
      </c>
      <c r="DN17" s="113" t="s">
        <v>37</v>
      </c>
      <c r="DO17" s="113" t="s">
        <v>35</v>
      </c>
      <c r="DP17" s="114" t="s">
        <v>36</v>
      </c>
      <c r="DQ17" s="114" t="s">
        <v>37</v>
      </c>
      <c r="DR17" s="114" t="s">
        <v>79</v>
      </c>
      <c r="DS17" s="114" t="s">
        <v>36</v>
      </c>
      <c r="DT17" s="114" t="s">
        <v>37</v>
      </c>
      <c r="DU17" s="114" t="s">
        <v>36</v>
      </c>
      <c r="DV17" s="114" t="s">
        <v>37</v>
      </c>
      <c r="DW17" s="114" t="s">
        <v>36</v>
      </c>
      <c r="DX17" s="114" t="s">
        <v>37</v>
      </c>
      <c r="DY17" s="114" t="s">
        <v>36</v>
      </c>
      <c r="DZ17" s="114" t="s">
        <v>37</v>
      </c>
      <c r="EA17" s="114" t="s">
        <v>36</v>
      </c>
      <c r="EB17" s="114" t="s">
        <v>37</v>
      </c>
      <c r="EC17" s="114" t="s">
        <v>36</v>
      </c>
      <c r="ED17" s="114" t="s">
        <v>37</v>
      </c>
      <c r="EE17" s="114" t="s">
        <v>36</v>
      </c>
      <c r="EF17" s="114" t="s">
        <v>37</v>
      </c>
      <c r="EG17" s="114" t="s">
        <v>36</v>
      </c>
      <c r="EH17" s="114" t="s">
        <v>37</v>
      </c>
      <c r="EI17" s="114" t="s">
        <v>36</v>
      </c>
      <c r="EJ17" s="114" t="s">
        <v>37</v>
      </c>
      <c r="EK17" s="114" t="s">
        <v>36</v>
      </c>
      <c r="EL17" s="114" t="s">
        <v>37</v>
      </c>
      <c r="EM17" s="114" t="s">
        <v>36</v>
      </c>
      <c r="EN17" s="114" t="s">
        <v>37</v>
      </c>
      <c r="EO17" s="114" t="s">
        <v>36</v>
      </c>
      <c r="EP17" s="114" t="s">
        <v>37</v>
      </c>
      <c r="EQ17" s="114" t="s">
        <v>36</v>
      </c>
      <c r="ER17" s="114" t="s">
        <v>37</v>
      </c>
      <c r="ES17" s="114" t="s">
        <v>36</v>
      </c>
      <c r="ET17" s="114" t="s">
        <v>37</v>
      </c>
      <c r="EU17" s="114" t="s">
        <v>36</v>
      </c>
      <c r="EV17" s="114" t="s">
        <v>37</v>
      </c>
      <c r="EW17" s="114" t="s">
        <v>36</v>
      </c>
      <c r="EX17" s="114" t="s">
        <v>37</v>
      </c>
      <c r="EY17" s="114" t="s">
        <v>35</v>
      </c>
      <c r="EZ17" s="114" t="s">
        <v>36</v>
      </c>
      <c r="FA17" s="114" t="s">
        <v>37</v>
      </c>
      <c r="FB17" s="114" t="s">
        <v>80</v>
      </c>
    </row>
    <row r="18" spans="1:158" s="10" customFormat="1" ht="201" customHeight="1" x14ac:dyDescent="0.2">
      <c r="A18" s="22">
        <v>1</v>
      </c>
      <c r="B18" s="63" t="s">
        <v>167</v>
      </c>
      <c r="C18" s="120">
        <v>19954821.010000002</v>
      </c>
      <c r="D18" s="120">
        <v>17427101.68</v>
      </c>
      <c r="E18" s="64">
        <v>2149.6179999999999</v>
      </c>
      <c r="F18" s="96" t="s">
        <v>194</v>
      </c>
      <c r="G18" s="64" t="s">
        <v>141</v>
      </c>
      <c r="H18" s="64" t="s">
        <v>65</v>
      </c>
      <c r="I18" s="64" t="s">
        <v>141</v>
      </c>
      <c r="J18" s="108" t="s">
        <v>170</v>
      </c>
      <c r="K18" s="64" t="s">
        <v>65</v>
      </c>
      <c r="L18" s="64" t="s">
        <v>141</v>
      </c>
      <c r="M18" s="64" t="s">
        <v>141</v>
      </c>
      <c r="N18" s="64" t="s">
        <v>141</v>
      </c>
      <c r="O18" s="64" t="s">
        <v>141</v>
      </c>
      <c r="P18" s="64" t="s">
        <v>141</v>
      </c>
      <c r="Q18" s="64" t="s">
        <v>65</v>
      </c>
      <c r="R18" s="64" t="s">
        <v>65</v>
      </c>
      <c r="S18" s="64" t="s">
        <v>65</v>
      </c>
      <c r="T18" s="64" t="s">
        <v>172</v>
      </c>
      <c r="U18" s="64" t="s">
        <v>141</v>
      </c>
      <c r="V18" s="64" t="s">
        <v>141</v>
      </c>
      <c r="W18" s="64" t="s">
        <v>141</v>
      </c>
      <c r="X18" s="106" t="s">
        <v>184</v>
      </c>
      <c r="Y18" s="106" t="s">
        <v>183</v>
      </c>
      <c r="Z18" s="65" t="s">
        <v>25</v>
      </c>
      <c r="AA18" s="65" t="s">
        <v>25</v>
      </c>
      <c r="AB18" s="66">
        <v>881</v>
      </c>
      <c r="AC18" s="66">
        <v>3122</v>
      </c>
      <c r="AD18" s="66">
        <v>4003</v>
      </c>
      <c r="AE18" s="66">
        <v>217</v>
      </c>
      <c r="AF18" s="95">
        <v>5056</v>
      </c>
      <c r="AG18" s="123" t="s">
        <v>175</v>
      </c>
      <c r="AH18" s="123">
        <v>42575</v>
      </c>
      <c r="AI18" s="123">
        <v>42702</v>
      </c>
      <c r="AJ18" s="90" t="s">
        <v>133</v>
      </c>
      <c r="AK18" s="66" t="s">
        <v>66</v>
      </c>
      <c r="AL18" s="66">
        <v>37</v>
      </c>
      <c r="AM18" s="66" t="s">
        <v>67</v>
      </c>
      <c r="AN18" s="124" t="s">
        <v>176</v>
      </c>
      <c r="AO18" s="122" t="s">
        <v>177</v>
      </c>
      <c r="AP18" s="125" t="s">
        <v>141</v>
      </c>
      <c r="AQ18" s="122" t="s">
        <v>178</v>
      </c>
      <c r="AR18" s="65" t="s">
        <v>147</v>
      </c>
      <c r="AS18" s="65" t="s">
        <v>141</v>
      </c>
      <c r="AT18" s="65">
        <f>DR18*0.4</f>
        <v>13200000</v>
      </c>
      <c r="AU18" s="66">
        <f>(AT18/239760)*2</f>
        <v>110.11011011011011</v>
      </c>
      <c r="AV18" s="65">
        <f>DR18*0.6</f>
        <v>19800000</v>
      </c>
      <c r="AW18" s="66" t="s">
        <v>141</v>
      </c>
      <c r="AX18" s="67" t="s">
        <v>141</v>
      </c>
      <c r="AY18" s="68" t="s">
        <v>141</v>
      </c>
      <c r="AZ18" s="68" t="s">
        <v>141</v>
      </c>
      <c r="BA18" s="68" t="s">
        <v>141</v>
      </c>
      <c r="BB18" s="68" t="s">
        <v>141</v>
      </c>
      <c r="BC18" s="68" t="s">
        <v>141</v>
      </c>
      <c r="BD18" s="68" t="s">
        <v>141</v>
      </c>
      <c r="BE18" s="68" t="s">
        <v>141</v>
      </c>
      <c r="BF18" s="68" t="s">
        <v>141</v>
      </c>
      <c r="BG18" s="68" t="s">
        <v>141</v>
      </c>
      <c r="BH18" s="68" t="s">
        <v>141</v>
      </c>
      <c r="BI18" s="68" t="s">
        <v>141</v>
      </c>
      <c r="BJ18" s="68" t="s">
        <v>141</v>
      </c>
      <c r="BK18" s="68" t="s">
        <v>141</v>
      </c>
      <c r="BL18" s="68" t="s">
        <v>141</v>
      </c>
      <c r="BM18" s="68" t="s">
        <v>141</v>
      </c>
      <c r="BN18" s="68" t="s">
        <v>141</v>
      </c>
      <c r="BO18" s="68" t="s">
        <v>141</v>
      </c>
      <c r="BP18" s="68" t="s">
        <v>141</v>
      </c>
      <c r="BQ18" s="68" t="s">
        <v>141</v>
      </c>
      <c r="BR18" s="68" t="s">
        <v>141</v>
      </c>
      <c r="BS18" s="68" t="s">
        <v>141</v>
      </c>
      <c r="BT18" s="68" t="s">
        <v>141</v>
      </c>
      <c r="BU18" s="68" t="s">
        <v>141</v>
      </c>
      <c r="BV18" s="68" t="s">
        <v>141</v>
      </c>
      <c r="BW18" s="68" t="s">
        <v>141</v>
      </c>
      <c r="BX18" s="68" t="s">
        <v>141</v>
      </c>
      <c r="BY18" s="68" t="s">
        <v>141</v>
      </c>
      <c r="BZ18" s="68" t="s">
        <v>141</v>
      </c>
      <c r="CA18" s="68" t="s">
        <v>141</v>
      </c>
      <c r="CB18" s="69" t="s">
        <v>141</v>
      </c>
      <c r="CC18" s="69" t="s">
        <v>141</v>
      </c>
      <c r="CD18" s="69" t="s">
        <v>141</v>
      </c>
      <c r="CE18" s="69" t="s">
        <v>141</v>
      </c>
      <c r="CF18" s="65" t="s">
        <v>141</v>
      </c>
      <c r="CG18" s="66" t="s">
        <v>141</v>
      </c>
      <c r="CH18" s="65" t="s">
        <v>141</v>
      </c>
      <c r="CI18" s="68"/>
      <c r="CJ18" s="68"/>
      <c r="CK18" s="68"/>
      <c r="CL18" s="68"/>
      <c r="CM18" s="68">
        <v>11</v>
      </c>
      <c r="CN18" s="68">
        <v>1590.15</v>
      </c>
      <c r="CO18" s="68"/>
      <c r="CP18" s="68"/>
      <c r="CQ18" s="68"/>
      <c r="CR18" s="68"/>
      <c r="CS18" s="68"/>
      <c r="CT18" s="68"/>
      <c r="CU18" s="68"/>
      <c r="CV18" s="68"/>
      <c r="CW18" s="68"/>
      <c r="CX18" s="68"/>
      <c r="CY18" s="68"/>
      <c r="CZ18" s="68"/>
      <c r="DA18" s="68"/>
      <c r="DB18" s="68"/>
      <c r="DC18" s="68"/>
      <c r="DD18" s="68"/>
      <c r="DE18" s="68"/>
      <c r="DF18" s="68"/>
      <c r="DG18" s="68"/>
      <c r="DH18" s="68"/>
      <c r="DI18" s="68">
        <v>3</v>
      </c>
      <c r="DJ18" s="68">
        <v>281.18</v>
      </c>
      <c r="DK18" s="68">
        <v>2</v>
      </c>
      <c r="DL18" s="68">
        <v>39.799999999999997</v>
      </c>
      <c r="DM18" s="68">
        <v>11</v>
      </c>
      <c r="DN18" s="68">
        <v>238.488</v>
      </c>
      <c r="DO18" s="66" t="s">
        <v>189</v>
      </c>
      <c r="DP18" s="68">
        <v>27</v>
      </c>
      <c r="DQ18" s="68">
        <v>2149.6179999999999</v>
      </c>
      <c r="DR18" s="68">
        <v>33000000</v>
      </c>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300" customHeight="1" x14ac:dyDescent="0.25">
      <c r="A19" s="71">
        <v>2</v>
      </c>
      <c r="B19" s="72" t="s">
        <v>168</v>
      </c>
      <c r="C19" s="120">
        <v>6243491.6200000001</v>
      </c>
      <c r="D19" s="120">
        <v>0</v>
      </c>
      <c r="E19" s="64">
        <v>2250.84</v>
      </c>
      <c r="F19" s="86" t="s">
        <v>169</v>
      </c>
      <c r="G19" s="64" t="s">
        <v>141</v>
      </c>
      <c r="H19" s="64" t="s">
        <v>65</v>
      </c>
      <c r="I19" s="91" t="s">
        <v>141</v>
      </c>
      <c r="J19" s="108" t="s">
        <v>171</v>
      </c>
      <c r="K19" s="92" t="s">
        <v>65</v>
      </c>
      <c r="L19" s="64" t="s">
        <v>141</v>
      </c>
      <c r="M19" s="73" t="s">
        <v>141</v>
      </c>
      <c r="N19" s="74" t="s">
        <v>141</v>
      </c>
      <c r="O19" s="74" t="s">
        <v>141</v>
      </c>
      <c r="P19" s="74" t="s">
        <v>65</v>
      </c>
      <c r="Q19" s="74" t="s">
        <v>65</v>
      </c>
      <c r="R19" s="74" t="s">
        <v>65</v>
      </c>
      <c r="S19" s="74" t="s">
        <v>65</v>
      </c>
      <c r="T19" s="74" t="s">
        <v>173</v>
      </c>
      <c r="U19" s="74" t="s">
        <v>65</v>
      </c>
      <c r="V19" s="74" t="s">
        <v>174</v>
      </c>
      <c r="W19" s="74" t="s">
        <v>141</v>
      </c>
      <c r="X19" s="107" t="s">
        <v>186</v>
      </c>
      <c r="Y19" s="107" t="s">
        <v>185</v>
      </c>
      <c r="Z19" s="74" t="s">
        <v>25</v>
      </c>
      <c r="AA19" s="70" t="s">
        <v>25</v>
      </c>
      <c r="AB19" s="70">
        <v>2723</v>
      </c>
      <c r="AC19" s="70">
        <v>5375</v>
      </c>
      <c r="AD19" s="70">
        <v>8098</v>
      </c>
      <c r="AE19" s="94">
        <v>310</v>
      </c>
      <c r="AF19" s="70">
        <v>8098</v>
      </c>
      <c r="AG19" s="123">
        <v>42491</v>
      </c>
      <c r="AH19" s="123">
        <v>42767</v>
      </c>
      <c r="AI19" s="123">
        <v>42795</v>
      </c>
      <c r="AJ19" s="66" t="s">
        <v>133</v>
      </c>
      <c r="AK19" s="66" t="s">
        <v>66</v>
      </c>
      <c r="AL19" s="66">
        <v>37</v>
      </c>
      <c r="AM19" s="66" t="s">
        <v>67</v>
      </c>
      <c r="AN19" s="124" t="s">
        <v>179</v>
      </c>
      <c r="AO19" s="122" t="s">
        <v>180</v>
      </c>
      <c r="AP19" s="125" t="s">
        <v>141</v>
      </c>
      <c r="AQ19" s="122" t="s">
        <v>181</v>
      </c>
      <c r="AR19" s="70" t="s">
        <v>147</v>
      </c>
      <c r="AS19" s="70" t="s">
        <v>141</v>
      </c>
      <c r="AT19" s="65">
        <f>DR19*0.4</f>
        <v>4130034</v>
      </c>
      <c r="AU19" s="66">
        <f>(AT19/239760)*2</f>
        <v>34.451401401401398</v>
      </c>
      <c r="AV19" s="65">
        <f>DR19*0.6</f>
        <v>6195051</v>
      </c>
      <c r="AW19" s="70" t="s">
        <v>141</v>
      </c>
      <c r="AX19" s="75" t="s">
        <v>141</v>
      </c>
      <c r="AY19" s="76" t="s">
        <v>141</v>
      </c>
      <c r="AZ19" s="70" t="s">
        <v>141</v>
      </c>
      <c r="BA19" s="70" t="s">
        <v>141</v>
      </c>
      <c r="BB19" s="70" t="s">
        <v>141</v>
      </c>
      <c r="BC19" s="70" t="s">
        <v>141</v>
      </c>
      <c r="BD19" s="70" t="s">
        <v>141</v>
      </c>
      <c r="BE19" s="70" t="s">
        <v>141</v>
      </c>
      <c r="BF19" s="70" t="s">
        <v>141</v>
      </c>
      <c r="BG19" s="70" t="s">
        <v>141</v>
      </c>
      <c r="BH19" s="70" t="s">
        <v>141</v>
      </c>
      <c r="BI19" s="70" t="s">
        <v>141</v>
      </c>
      <c r="BJ19" s="70" t="s">
        <v>141</v>
      </c>
      <c r="BK19" s="70" t="s">
        <v>141</v>
      </c>
      <c r="BL19" s="70" t="s">
        <v>141</v>
      </c>
      <c r="BM19" s="70" t="s">
        <v>141</v>
      </c>
      <c r="BN19" s="70" t="s">
        <v>141</v>
      </c>
      <c r="BO19" s="70" t="s">
        <v>141</v>
      </c>
      <c r="BP19" s="70" t="s">
        <v>141</v>
      </c>
      <c r="BQ19" s="70" t="s">
        <v>141</v>
      </c>
      <c r="BR19" s="70" t="s">
        <v>141</v>
      </c>
      <c r="BS19" s="70" t="s">
        <v>141</v>
      </c>
      <c r="BT19" s="70" t="s">
        <v>141</v>
      </c>
      <c r="BU19" s="70" t="s">
        <v>141</v>
      </c>
      <c r="BV19" s="70" t="s">
        <v>141</v>
      </c>
      <c r="BW19" s="70" t="s">
        <v>141</v>
      </c>
      <c r="BX19" s="70" t="s">
        <v>141</v>
      </c>
      <c r="BY19" s="70" t="s">
        <v>141</v>
      </c>
      <c r="BZ19" s="70" t="s">
        <v>141</v>
      </c>
      <c r="CA19" s="70" t="s">
        <v>141</v>
      </c>
      <c r="CB19" s="77" t="s">
        <v>141</v>
      </c>
      <c r="CC19" s="77" t="s">
        <v>141</v>
      </c>
      <c r="CD19" s="77" t="s">
        <v>141</v>
      </c>
      <c r="CE19" s="126" t="s">
        <v>141</v>
      </c>
      <c r="CF19" s="65" t="s">
        <v>141</v>
      </c>
      <c r="CG19" s="66" t="s">
        <v>141</v>
      </c>
      <c r="CH19" s="65" t="s">
        <v>141</v>
      </c>
      <c r="CI19" s="127"/>
      <c r="CJ19" s="127"/>
      <c r="CK19" s="127"/>
      <c r="CL19" s="127"/>
      <c r="CM19" s="127"/>
      <c r="CN19" s="127"/>
      <c r="CO19" s="127">
        <v>8</v>
      </c>
      <c r="CP19" s="127">
        <v>69.44</v>
      </c>
      <c r="CQ19" s="127"/>
      <c r="CR19" s="127"/>
      <c r="CS19" s="127"/>
      <c r="CT19" s="127"/>
      <c r="CU19" s="127"/>
      <c r="CV19" s="127"/>
      <c r="CW19" s="127"/>
      <c r="CX19" s="127"/>
      <c r="CY19" s="127"/>
      <c r="CZ19" s="127"/>
      <c r="DA19" s="127"/>
      <c r="DB19" s="127"/>
      <c r="DC19" s="127"/>
      <c r="DD19" s="127"/>
      <c r="DE19" s="127"/>
      <c r="DF19" s="127"/>
      <c r="DG19" s="127"/>
      <c r="DH19" s="127"/>
      <c r="DI19" s="127">
        <v>9</v>
      </c>
      <c r="DJ19" s="127">
        <v>605.97</v>
      </c>
      <c r="DK19" s="127">
        <v>4</v>
      </c>
      <c r="DL19" s="127">
        <v>79.608000000000004</v>
      </c>
      <c r="DM19" s="127"/>
      <c r="DN19" s="127">
        <v>1481.25</v>
      </c>
      <c r="DO19" s="78" t="s">
        <v>182</v>
      </c>
      <c r="DP19" s="127">
        <v>21</v>
      </c>
      <c r="DQ19" s="127">
        <v>2250.84</v>
      </c>
      <c r="DR19" s="127">
        <v>10325085</v>
      </c>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26198312.630000003</v>
      </c>
      <c r="D20" s="80">
        <f>SUM(D18:D19)</f>
        <v>17427101.68</v>
      </c>
      <c r="E20" s="80">
        <f>SUM(E$18:E19)</f>
        <v>4400.4580000000005</v>
      </c>
      <c r="F20" s="80"/>
      <c r="G20" s="80"/>
      <c r="H20" s="80"/>
      <c r="I20" s="80"/>
      <c r="J20" s="80"/>
      <c r="K20" s="80"/>
      <c r="L20" s="80"/>
      <c r="M20" s="80"/>
      <c r="N20" s="80"/>
      <c r="O20" s="80"/>
      <c r="P20" s="80"/>
      <c r="Q20" s="80"/>
      <c r="R20" s="80"/>
      <c r="S20" s="80"/>
      <c r="T20" s="80"/>
      <c r="U20" s="80"/>
      <c r="V20" s="80"/>
      <c r="W20" s="80"/>
      <c r="X20" s="80"/>
      <c r="Y20" s="80"/>
      <c r="Z20" s="80"/>
      <c r="AA20" s="80"/>
      <c r="AB20" s="80">
        <f>SUM(AB$18:AB19)</f>
        <v>3604</v>
      </c>
      <c r="AC20" s="80">
        <f>SUM(AC$18:AC19)</f>
        <v>8497</v>
      </c>
      <c r="AD20" s="80">
        <f>SUM(AD$18:AD19)</f>
        <v>12101</v>
      </c>
      <c r="AE20" s="80">
        <f>SUM(AE$18:AE19)</f>
        <v>527</v>
      </c>
      <c r="AF20" s="80">
        <f>SUM(AF$18:AF19)</f>
        <v>13154</v>
      </c>
      <c r="AG20" s="80"/>
      <c r="AH20" s="80"/>
      <c r="AI20" s="80"/>
      <c r="AJ20" s="80"/>
      <c r="AK20" s="80"/>
      <c r="AL20" s="80"/>
      <c r="AM20" s="80"/>
      <c r="AN20" s="80"/>
      <c r="AO20" s="80"/>
      <c r="AP20" s="80"/>
      <c r="AQ20" s="80"/>
      <c r="AR20" s="80"/>
      <c r="AS20" s="80"/>
      <c r="AT20" s="80">
        <f>SUM(AT$18:AT19)</f>
        <v>17330034</v>
      </c>
      <c r="AU20" s="80">
        <f>SUM(AU$18:AU19)</f>
        <v>144.56151151151153</v>
      </c>
      <c r="AV20" s="80">
        <f>SUM(AV$18:AV19)</f>
        <v>25995051</v>
      </c>
      <c r="AW20" s="80">
        <f>SUM(AW$18:AW19)</f>
        <v>0</v>
      </c>
      <c r="AX20" s="80">
        <f>SUM(AX$18:AX19)</f>
        <v>0</v>
      </c>
      <c r="AY20" s="80">
        <f>SUM(AY$18:AY19)</f>
        <v>0</v>
      </c>
      <c r="AZ20" s="80">
        <f>SUM(AZ$18:AZ19)</f>
        <v>0</v>
      </c>
      <c r="BA20" s="80">
        <f>SUM(BA$18:BA19)</f>
        <v>0</v>
      </c>
      <c r="BB20" s="80">
        <f>SUM(BB$18:BB19)</f>
        <v>0</v>
      </c>
      <c r="BC20" s="80">
        <f>SUM(BC$18:BC19)</f>
        <v>0</v>
      </c>
      <c r="BD20" s="80">
        <f>SUM(BD$18:BD19)</f>
        <v>0</v>
      </c>
      <c r="BE20" s="80">
        <f>SUM(BE$18:BE19)</f>
        <v>0</v>
      </c>
      <c r="BF20" s="80">
        <f>SUM(BF$18:BF19)</f>
        <v>0</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0</v>
      </c>
      <c r="BZ20" s="80">
        <f>SUM(BZ$18:BZ19)</f>
        <v>0</v>
      </c>
      <c r="CA20" s="80">
        <f>SUM(CA$18:CA19)</f>
        <v>0</v>
      </c>
      <c r="CB20" s="80">
        <f>SUM(CB$18:CB19)</f>
        <v>0</v>
      </c>
      <c r="CC20" s="80">
        <f>SUM(CC$18:CC19)</f>
        <v>0</v>
      </c>
      <c r="CD20" s="80">
        <f>SUM(CD$18:CD19)</f>
        <v>0</v>
      </c>
      <c r="CE20" s="80"/>
      <c r="CF20" s="80">
        <f>SUM(CF$18:CF19)</f>
        <v>0</v>
      </c>
      <c r="CG20" s="80">
        <f>SUM(CG$18:CG19)</f>
        <v>0</v>
      </c>
      <c r="CH20" s="80">
        <f>SUM(CH$18:CH19)</f>
        <v>0</v>
      </c>
      <c r="CI20" s="80">
        <f>SUM(CI$18:CI19)</f>
        <v>0</v>
      </c>
      <c r="CJ20" s="80">
        <f>SUM(CJ$18:CJ19)</f>
        <v>0</v>
      </c>
      <c r="CK20" s="80">
        <f>SUM(CK$18:CK19)</f>
        <v>0</v>
      </c>
      <c r="CL20" s="80">
        <f>SUM(CL$18:CL19)</f>
        <v>0</v>
      </c>
      <c r="CM20" s="80">
        <f>SUM(CM$18:CM19)</f>
        <v>11</v>
      </c>
      <c r="CN20" s="80">
        <f>SUM(CN$18:CN19)</f>
        <v>1590.15</v>
      </c>
      <c r="CO20" s="80">
        <f>SUM(CO$18:CO19)</f>
        <v>8</v>
      </c>
      <c r="CP20" s="80">
        <f>SUM(CP$18:CP19)</f>
        <v>69.44</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12</v>
      </c>
      <c r="DJ20" s="80">
        <f>SUM(DJ$18:DJ19)</f>
        <v>887.15000000000009</v>
      </c>
      <c r="DK20" s="80">
        <f>SUM(DK$18:DK19)</f>
        <v>6</v>
      </c>
      <c r="DL20" s="80">
        <f>SUM(DL$18:DL19)</f>
        <v>119.408</v>
      </c>
      <c r="DM20" s="80">
        <f>SUM(DM$18:DM19)</f>
        <v>11</v>
      </c>
      <c r="DN20" s="80">
        <f>SUM(DN$18:DN19)</f>
        <v>1719.7380000000001</v>
      </c>
      <c r="DO20" s="80"/>
      <c r="DP20" s="80">
        <f>SUM(DP$18:DP19)</f>
        <v>48</v>
      </c>
      <c r="DQ20" s="80">
        <f>SUM(DQ$18:DQ19)</f>
        <v>4400.4580000000005</v>
      </c>
      <c r="DR20" s="80">
        <f>SUM(DR$18:DR19)</f>
        <v>43325085</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ht="52.5" customHeight="1" x14ac:dyDescent="0.25">
      <c r="B21" s="128"/>
      <c r="C21" s="164" t="s">
        <v>195</v>
      </c>
      <c r="D21" s="164"/>
      <c r="E21" s="164"/>
      <c r="F21" s="164"/>
      <c r="G21" s="164"/>
      <c r="H21" s="164"/>
      <c r="I21" s="164"/>
      <c r="J21" s="164"/>
      <c r="K21" s="164"/>
      <c r="L21" s="164"/>
      <c r="M21" s="164"/>
      <c r="N21" s="164"/>
      <c r="O21" s="164"/>
      <c r="P21" s="164"/>
      <c r="Q21" s="164"/>
      <c r="R21" s="164"/>
      <c r="S21" s="164"/>
    </row>
    <row r="22" spans="1:158" customFormat="1" ht="53.25" customHeight="1" x14ac:dyDescent="0.25">
      <c r="B22" s="129"/>
      <c r="C22" s="165"/>
      <c r="D22" s="165"/>
      <c r="E22" s="165"/>
      <c r="F22" s="165"/>
      <c r="G22" s="165"/>
      <c r="H22" s="165"/>
      <c r="I22" s="165"/>
      <c r="J22" s="165"/>
      <c r="K22" s="165"/>
      <c r="L22" s="165"/>
      <c r="M22" s="165"/>
      <c r="N22" s="165"/>
      <c r="O22" s="165"/>
      <c r="P22" s="165"/>
      <c r="Q22" s="165"/>
      <c r="R22" s="165"/>
      <c r="S22" s="165"/>
    </row>
    <row r="23" spans="1:158" customFormat="1" ht="22.5" customHeight="1" x14ac:dyDescent="0.25">
      <c r="D23" s="112"/>
      <c r="E23" s="162"/>
      <c r="F23" s="162"/>
      <c r="G23" s="105"/>
      <c r="H23" s="105"/>
      <c r="I23" s="162"/>
      <c r="J23" s="162"/>
      <c r="K23" s="162"/>
    </row>
    <row r="24" spans="1:158" customFormat="1" ht="32.25" customHeight="1" x14ac:dyDescent="0.25">
      <c r="D24" s="158"/>
      <c r="E24" s="158"/>
      <c r="F24" s="158"/>
      <c r="G24" s="119"/>
      <c r="H24" s="119"/>
      <c r="I24" s="161"/>
      <c r="J24" s="161"/>
      <c r="K24" s="161"/>
    </row>
    <row r="25" spans="1:158" customFormat="1" x14ac:dyDescent="0.25">
      <c r="E25" s="160"/>
      <c r="F25" s="160"/>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4">
    <mergeCell ref="C21:S22"/>
    <mergeCell ref="D24:F24"/>
    <mergeCell ref="I24:K24"/>
    <mergeCell ref="E25:F25"/>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BI16:BJ16"/>
    <mergeCell ref="BK16:BL16"/>
    <mergeCell ref="BM16:BN16"/>
    <mergeCell ref="BO16:BP16"/>
    <mergeCell ref="BQ16:BR16"/>
    <mergeCell ref="AW16:AW17"/>
    <mergeCell ref="AX16:AX17"/>
    <mergeCell ref="AY16:AZ16"/>
    <mergeCell ref="BA16:BB16"/>
    <mergeCell ref="BC16:BD16"/>
    <mergeCell ref="BE16:BF16"/>
    <mergeCell ref="AT16:AU16"/>
    <mergeCell ref="AV16:AV17"/>
    <mergeCell ref="Y16:Y17"/>
    <mergeCell ref="Z16:Z17"/>
    <mergeCell ref="AA16:AA17"/>
    <mergeCell ref="AB16:AD16"/>
    <mergeCell ref="AE16:AE17"/>
    <mergeCell ref="AJ16:AJ17"/>
    <mergeCell ref="BG16:BH16"/>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C12:D12"/>
    <mergeCell ref="E12:J12"/>
    <mergeCell ref="K12:Q12"/>
    <mergeCell ref="A15:A17"/>
    <mergeCell ref="B15:J15"/>
    <mergeCell ref="K15:AA15"/>
    <mergeCell ref="K16:N16"/>
    <mergeCell ref="O16:P16"/>
    <mergeCell ref="Q16:W16"/>
    <mergeCell ref="X16:X17"/>
    <mergeCell ref="C10:D10"/>
    <mergeCell ref="E10:J10"/>
    <mergeCell ref="K10:Q10"/>
    <mergeCell ref="C11:D11"/>
    <mergeCell ref="E11:J11"/>
    <mergeCell ref="K11:Q11"/>
    <mergeCell ref="C7:E7"/>
    <mergeCell ref="C8:D8"/>
    <mergeCell ref="E8:J8"/>
    <mergeCell ref="K8:Q8"/>
    <mergeCell ref="C9:D9"/>
    <mergeCell ref="E9:J9"/>
    <mergeCell ref="K9:Q9"/>
  </mergeCells>
  <printOptions verticalCentered="1"/>
  <pageMargins left="0.23622047244094491" right="0.23622047244094491" top="0.35433070866141736" bottom="0.35433070866141736" header="0.31496062992125984" footer="0.31496062992125984"/>
  <pageSetup paperSize="5" scale="55" fitToWidth="4"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EE2039-1490-4F93-A53C-B0FE05EAE8C8}"/>
</file>

<file path=customXml/itemProps2.xml><?xml version="1.0" encoding="utf-8"?>
<ds:datastoreItem xmlns:ds="http://schemas.openxmlformats.org/officeDocument/2006/customXml" ds:itemID="{707893AD-0B3E-4F3B-8D32-2E0903B6E45C}"/>
</file>

<file path=customXml/itemProps3.xml><?xml version="1.0" encoding="utf-8"?>
<ds:datastoreItem xmlns:ds="http://schemas.openxmlformats.org/officeDocument/2006/customXml" ds:itemID="{16E60CF1-0D3F-4F3F-B5D3-D40E751DEB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FAM 2014</vt:lpstr>
      <vt:lpstr>FAM 2015</vt:lpstr>
      <vt:lpstr>FAM 2016</vt:lpstr>
      <vt:lpstr>'FAM 2014'!Print_Area</vt:lpstr>
      <vt:lpstr>'FAM 2015'!Print_Area</vt:lpstr>
      <vt:lpstr>'FAM 2016'!Print_Area</vt:lpstr>
      <vt:lpstr>'FAM 2014'!Print_Titles</vt:lpstr>
      <vt:lpstr>'FAM 2015'!Print_Titles</vt:lpstr>
      <vt:lpstr>'FAM 2016'!Print_Titles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Edgar Eduardo Gomez Galvan</cp:lastModifiedBy>
  <cp:lastPrinted>2016-06-08T19:35:37Z</cp:lastPrinted>
  <dcterms:created xsi:type="dcterms:W3CDTF">2009-08-07T14:42:56Z</dcterms:created>
  <dcterms:modified xsi:type="dcterms:W3CDTF">2016-06-20T18:18:24Z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