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45" windowWidth="12390" windowHeight="9075"/>
  </bookViews>
  <sheets>
    <sheet name="FAM 2013" sheetId="7" r:id="rId1"/>
    <sheet name="FAM 2014" sheetId="8" r:id="rId2"/>
  </sheets>
  <externalReferences>
    <externalReference r:id="rId3"/>
    <externalReference r:id="rId4"/>
    <externalReference r:id="rId5"/>
  </externalReferences>
  <definedNames>
    <definedName name="_FAM10" localSheetId="1">'[1]46'!#REF!</definedName>
    <definedName name="_FAM10">'[2]46'!#REF!</definedName>
    <definedName name="abc">#REF!</definedName>
    <definedName name="_xlnm.Print_Area" localSheetId="0">'FAM 2013'!$A$1:$FB$25</definedName>
    <definedName name="_xlnm.Print_Area" localSheetId="1">'FAM 2014'!$A$1:$DR$27</definedName>
    <definedName name="_xlnm.Print_Area">#REF!</definedName>
    <definedName name="ISEP2010" localSheetId="1">'[1]46'!#REF!</definedName>
    <definedName name="ISEP2010">'[2]46'!#REF!</definedName>
    <definedName name="PROPUESTA">'[3]46'!#REF!</definedName>
    <definedName name="PVIOL" localSheetId="1">#REF!</definedName>
    <definedName name="PVIOL">#REF!</definedName>
    <definedName name="_xlnm.Print_Titles" localSheetId="0">'FAM 2013'!$A:$B,'FAM 2013'!$1:$17</definedName>
    <definedName name="_xlnm.Print_Titles" localSheetId="1">'FAM 2014'!$A:$B,'FAM 2014'!$1:$17</definedName>
    <definedName name="_xlnm.Print_Titles">#REF!</definedName>
    <definedName name="X" localSheetId="1">'[1]46'!#REF!</definedName>
    <definedName name="X">'[2]46'!#REF!</definedName>
    <definedName name="Y" localSheetId="1">'[1]46'!#REF!</definedName>
    <definedName name="Y">'[2]46'!#REF!</definedName>
  </definedNames>
  <calcPr calcId="145621"/>
</workbook>
</file>

<file path=xl/calcChain.xml><?xml version="1.0" encoding="utf-8"?>
<calcChain xmlns="http://schemas.openxmlformats.org/spreadsheetml/2006/main">
  <c r="AJ20" i="7" l="1"/>
  <c r="AF19" i="7"/>
  <c r="AD19" i="7"/>
  <c r="AF19" i="8"/>
  <c r="AF18" i="8"/>
  <c r="AD19" i="8"/>
  <c r="AD18" i="8"/>
  <c r="AD18" i="7"/>
  <c r="Y20" i="7" l="1"/>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 r="D20" i="7"/>
  <c r="FB20" i="7" l="1"/>
  <c r="EY20" i="7"/>
  <c r="EX20" i="7"/>
  <c r="EW20" i="7"/>
  <c r="EV20" i="7"/>
  <c r="EU20" i="7"/>
  <c r="ET20" i="7"/>
  <c r="ES20" i="7"/>
  <c r="ER20" i="7"/>
  <c r="EQ20" i="7"/>
  <c r="EP20" i="7"/>
  <c r="EO20" i="7"/>
  <c r="EN20" i="7"/>
  <c r="EM20" i="7"/>
  <c r="EL20" i="7"/>
  <c r="EK20" i="7"/>
  <c r="EJ20" i="7"/>
  <c r="EI20" i="7"/>
  <c r="EH20" i="7"/>
  <c r="EG20" i="7"/>
  <c r="EF20" i="7"/>
  <c r="EE20" i="7"/>
  <c r="ED20" i="7"/>
  <c r="EC20" i="7"/>
  <c r="EB20" i="7"/>
  <c r="EA20" i="7"/>
  <c r="DZ20" i="7"/>
  <c r="DY20" i="7"/>
  <c r="DX20" i="7"/>
  <c r="DW20" i="7"/>
  <c r="DV20" i="7"/>
  <c r="DU20" i="7"/>
  <c r="DT20" i="7"/>
  <c r="DS20" i="7"/>
  <c r="DR20" i="7"/>
  <c r="DO20" i="7"/>
  <c r="DN20" i="7"/>
  <c r="DM20" i="7"/>
  <c r="DL20" i="7"/>
  <c r="DK20" i="7"/>
  <c r="DJ20" i="7"/>
  <c r="DI20" i="7"/>
  <c r="DH20" i="7"/>
  <c r="DG20" i="7"/>
  <c r="DF20" i="7"/>
  <c r="DE20" i="7"/>
  <c r="DD20" i="7"/>
  <c r="DC20" i="7"/>
  <c r="DB20" i="7"/>
  <c r="DA20" i="7"/>
  <c r="CZ20" i="7"/>
  <c r="CY20" i="7"/>
  <c r="CX20" i="7"/>
  <c r="CW20" i="7"/>
  <c r="CV20" i="7"/>
  <c r="CU20" i="7"/>
  <c r="CT20" i="7"/>
  <c r="CS20" i="7"/>
  <c r="CR20" i="7"/>
  <c r="CQ20" i="7"/>
  <c r="CP20" i="7"/>
  <c r="CO20" i="7"/>
  <c r="CN20" i="7"/>
  <c r="CM20" i="7"/>
  <c r="CL20" i="7"/>
  <c r="CK20" i="7"/>
  <c r="CJ20" i="7"/>
  <c r="CI20" i="7"/>
  <c r="CH20" i="7"/>
  <c r="CE20" i="7"/>
  <c r="CD20"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F20" i="7"/>
  <c r="AE20" i="7"/>
  <c r="AC20" i="7"/>
  <c r="AB20" i="7"/>
  <c r="AA20" i="7"/>
  <c r="Z20" i="7"/>
  <c r="A20" i="7"/>
  <c r="CG19" i="7"/>
  <c r="CF19" i="7"/>
  <c r="E19" i="7"/>
  <c r="FA18" i="7"/>
  <c r="FA20" i="7" s="1"/>
  <c r="EZ18" i="7"/>
  <c r="EZ20" i="7" s="1"/>
  <c r="DQ18" i="7"/>
  <c r="DQ20" i="7" s="1"/>
  <c r="DP18" i="7"/>
  <c r="DP20" i="7" s="1"/>
  <c r="CG18" i="7"/>
  <c r="CG20" i="7" s="1"/>
  <c r="CF18" i="7"/>
  <c r="CF20" i="7" s="1"/>
  <c r="AD20" i="7"/>
  <c r="E18" i="7"/>
  <c r="E20" i="7" s="1"/>
  <c r="C18" i="7"/>
  <c r="C20" i="7" s="1"/>
</calcChain>
</file>

<file path=xl/comments1.xml><?xml version="1.0" encoding="utf-8"?>
<comments xmlns="http://schemas.openxmlformats.org/spreadsheetml/2006/main">
  <authors>
    <author>Rocío Chávez Mayo</author>
    <author>Carlos Villar</author>
    <author>Marisela Baker</author>
  </authors>
  <commentList>
    <comment ref="E8" authorId="0">
      <text>
        <r>
          <rPr>
            <b/>
            <sz val="9"/>
            <color indexed="81"/>
            <rFont val="Tahoma"/>
            <family val="2"/>
          </rPr>
          <t>Datos correspondientes al responsable institucional de planeación</t>
        </r>
        <r>
          <rPr>
            <sz val="9"/>
            <color indexed="81"/>
            <rFont val="Tahoma"/>
            <family val="2"/>
          </rPr>
          <t xml:space="preserve">
</t>
        </r>
      </text>
    </comment>
    <comment ref="K8" authorId="0">
      <text>
        <r>
          <rPr>
            <b/>
            <sz val="9"/>
            <color indexed="81"/>
            <rFont val="Tahoma"/>
            <family val="2"/>
          </rPr>
          <t xml:space="preserve">Datos correspondientes al responsable institucional de obras y mantenimiento </t>
        </r>
        <r>
          <rPr>
            <sz val="9"/>
            <color indexed="81"/>
            <rFont val="Tahoma"/>
            <family val="2"/>
          </rPr>
          <t xml:space="preserve">
</t>
        </r>
      </text>
    </comment>
    <comment ref="B9" authorId="1">
      <text>
        <r>
          <rPr>
            <b/>
            <sz val="9"/>
            <color indexed="81"/>
            <rFont val="Arial"/>
            <family val="2"/>
          </rPr>
          <t>Se anotará en extenso el nombre de la institución</t>
        </r>
      </text>
    </comment>
    <comment ref="C9" authorId="0">
      <text>
        <r>
          <rPr>
            <b/>
            <sz val="9"/>
            <color indexed="81"/>
            <rFont val="Tahoma"/>
            <family val="2"/>
          </rPr>
          <t>Se anotará nombre completo con grado académico del responsable de planeación o de obras y mantenimiento, según corresponda.</t>
        </r>
        <r>
          <rPr>
            <sz val="9"/>
            <color indexed="81"/>
            <rFont val="Tahoma"/>
            <family val="2"/>
          </rPr>
          <t xml:space="preserve">
</t>
        </r>
      </text>
    </comment>
    <comment ref="C10" authorId="0">
      <text>
        <r>
          <rPr>
            <b/>
            <sz val="9"/>
            <color indexed="81"/>
            <rFont val="Tahoma"/>
            <family val="2"/>
          </rPr>
          <t>Se anotará el nombre completo del cargo.</t>
        </r>
        <r>
          <rPr>
            <sz val="9"/>
            <color indexed="81"/>
            <rFont val="Tahoma"/>
            <family val="2"/>
          </rPr>
          <t xml:space="preserve">
</t>
        </r>
      </text>
    </comment>
    <comment ref="B11" authorId="0">
      <text>
        <r>
          <rPr>
            <b/>
            <sz val="9"/>
            <color indexed="81"/>
            <rFont val="Tahoma"/>
            <family val="2"/>
          </rPr>
          <t>Se escribirá el estado en el que se ubica la institución</t>
        </r>
      </text>
    </comment>
    <comment ref="C11" authorId="0">
      <text>
        <r>
          <rPr>
            <b/>
            <sz val="9"/>
            <color indexed="81"/>
            <rFont val="Tahoma"/>
            <family val="2"/>
          </rPr>
          <t>Se anotarán al menos dos números telefónicos incluyendo la clave lada y las extensiones.</t>
        </r>
        <r>
          <rPr>
            <sz val="9"/>
            <color indexed="81"/>
            <rFont val="Tahoma"/>
            <family val="2"/>
          </rPr>
          <t xml:space="preserve">
</t>
        </r>
      </text>
    </comment>
    <comment ref="C12" authorId="0">
      <text>
        <r>
          <rPr>
            <sz val="9"/>
            <color indexed="81"/>
            <rFont val="Tahoma"/>
            <family val="2"/>
          </rPr>
          <t>Se anotarán al menos dos correos electrónicos</t>
        </r>
      </text>
    </comment>
    <comment ref="B13" authorId="0">
      <text>
        <r>
          <rPr>
            <b/>
            <sz val="9"/>
            <color indexed="81"/>
            <rFont val="Tahoma"/>
            <family val="2"/>
          </rPr>
          <t>Se anotará la clave asignada a la  institución de acuerdo con el formato 911</t>
        </r>
      </text>
    </comment>
    <comment ref="A15" authorId="1">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1">
      <text>
        <r>
          <rPr>
            <b/>
            <sz val="9"/>
            <color indexed="81"/>
            <rFont val="Arial"/>
            <family val="2"/>
          </rPr>
          <t>Refiere a la población estudiantil y planta académica que se verá beneficiada con las obras</t>
        </r>
      </text>
    </comment>
    <comment ref="AF15" authorId="0">
      <text>
        <r>
          <rPr>
            <b/>
            <sz val="9"/>
            <color indexed="81"/>
            <rFont val="Tahoma"/>
            <family val="2"/>
          </rPr>
          <t>Anotar el número total de alumnos registrados en la DES que se beneficia con la obra. Si la obra aplica a más de una DES, anotar el número de alumnos de cada una de ellas, por separado, no sumar</t>
        </r>
        <r>
          <rPr>
            <sz val="9"/>
            <color indexed="81"/>
            <rFont val="Tahoma"/>
            <family val="2"/>
          </rPr>
          <t xml:space="preserve">
</t>
        </r>
      </text>
    </comment>
    <comment ref="AK15" authorId="0">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0">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0">
      <text>
        <r>
          <rPr>
            <b/>
            <sz val="9"/>
            <color indexed="81"/>
            <rFont val="Tahoma"/>
            <family val="2"/>
          </rPr>
          <t>Se entiende por construcción, la edificación de una nueva obra</t>
        </r>
        <r>
          <rPr>
            <sz val="9"/>
            <color indexed="81"/>
            <rFont val="Tahoma"/>
            <family val="2"/>
          </rPr>
          <t xml:space="preserve">
</t>
        </r>
      </text>
    </comment>
    <comment ref="CI15" authorId="0">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0">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0">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0">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D16" authorId="0">
      <text>
        <r>
          <rPr>
            <sz val="9"/>
            <color indexed="81"/>
            <rFont val="Tahoma"/>
            <family val="2"/>
          </rPr>
          <t xml:space="preserve">Se anotará el monto ejercido
</t>
        </r>
      </text>
    </comment>
    <comment ref="E16" authorId="1">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F16" authorId="0">
      <text>
        <r>
          <rPr>
            <sz val="9"/>
            <color indexed="81"/>
            <rFont val="Tahoma"/>
            <family val="2"/>
          </rPr>
          <t xml:space="preserve">Se anotará el avance físico 
</t>
        </r>
      </text>
    </comment>
    <comment ref="K16" authorId="1">
      <text>
        <r>
          <rPr>
            <sz val="8"/>
            <color indexed="81"/>
            <rFont val="Arial"/>
            <family val="2"/>
          </rPr>
          <t>Por política de la SEP, se da prioridad a las obras de continuidad, por lo que es importante señalarlo</t>
        </r>
      </text>
    </comment>
    <comment ref="O16" authorId="0">
      <text>
        <r>
          <rPr>
            <sz val="9"/>
            <color indexed="81"/>
            <rFont val="Tahoma"/>
            <family val="2"/>
          </rPr>
          <t xml:space="preserve">Se refiere a los recursos aportados para una obra, que provienen de otras fuentes distintas al FAM
</t>
        </r>
      </text>
    </comment>
    <comment ref="X16" authorId="0">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0">
      <text>
        <r>
          <rPr>
            <b/>
            <sz val="9"/>
            <color indexed="81"/>
            <rFont val="Tahoma"/>
            <family val="2"/>
          </rPr>
          <t>Anotar una breve justificación académica</t>
        </r>
      </text>
    </comment>
    <comment ref="Z16" authorId="0">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0">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1">
      <text>
        <r>
          <rPr>
            <b/>
            <sz val="9"/>
            <color indexed="81"/>
            <rFont val="Arial"/>
            <family val="2"/>
          </rPr>
          <t>Anotar el número de académicos que se verán beneficiados con la realización de la obra. Incluir PTC, PA y de Medio Tiempo</t>
        </r>
      </text>
    </comment>
    <comment ref="AG16" authorId="0">
      <text>
        <r>
          <rPr>
            <b/>
            <sz val="9"/>
            <color indexed="81"/>
            <rFont val="Tahoma"/>
            <family val="2"/>
          </rPr>
          <t>Anotar la fecha probable de inicio de la obra</t>
        </r>
        <r>
          <rPr>
            <sz val="9"/>
            <color indexed="81"/>
            <rFont val="Tahoma"/>
            <family val="2"/>
          </rPr>
          <t xml:space="preserve">
</t>
        </r>
      </text>
    </comment>
    <comment ref="AH16" authorId="0">
      <text>
        <r>
          <rPr>
            <b/>
            <sz val="9"/>
            <color indexed="81"/>
            <rFont val="Tahoma"/>
            <family val="2"/>
          </rPr>
          <t>Anotar la fecha probable de término de la obra</t>
        </r>
        <r>
          <rPr>
            <sz val="9"/>
            <color indexed="81"/>
            <rFont val="Tahoma"/>
            <family val="2"/>
          </rPr>
          <t xml:space="preserve">
</t>
        </r>
      </text>
    </comment>
    <comment ref="AI16" authorId="1">
      <text>
        <r>
          <rPr>
            <b/>
            <sz val="9"/>
            <color indexed="81"/>
            <rFont val="Tahoma"/>
            <family val="2"/>
          </rPr>
          <t>Anotar la fecha probable de inauguración</t>
        </r>
      </text>
    </comment>
    <comment ref="AK16" authorId="0">
      <text>
        <r>
          <rPr>
            <b/>
            <sz val="9"/>
            <color indexed="81"/>
            <rFont val="Tahoma"/>
            <family val="2"/>
          </rPr>
          <t>Anotar el nombre de la población o ciudad en donde se llevará a cabo la obra.</t>
        </r>
        <r>
          <rPr>
            <sz val="9"/>
            <color indexed="81"/>
            <rFont val="Tahoma"/>
            <family val="2"/>
          </rPr>
          <t xml:space="preserve">
</t>
        </r>
      </text>
    </comment>
    <comment ref="AL16" authorId="0">
      <text>
        <r>
          <rPr>
            <b/>
            <sz val="9"/>
            <color indexed="81"/>
            <rFont val="Tahoma"/>
            <family val="2"/>
          </rPr>
          <t>Anotar el nombre del municipio en donde estará ubicada la obra</t>
        </r>
        <r>
          <rPr>
            <sz val="9"/>
            <color indexed="81"/>
            <rFont val="Tahoma"/>
            <family val="2"/>
          </rPr>
          <t xml:space="preserve">
</t>
        </r>
      </text>
    </comment>
    <comment ref="AN16" authorId="0">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0">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0">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0">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0">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0">
      <text>
        <r>
          <rPr>
            <b/>
            <sz val="9"/>
            <color indexed="81"/>
            <rFont val="Tahoma"/>
            <family val="2"/>
          </rPr>
          <t>Marcar con una X solamente si la obra se realizará en un nuevo campus</t>
        </r>
        <r>
          <rPr>
            <sz val="9"/>
            <color indexed="81"/>
            <rFont val="Tahoma"/>
            <family val="2"/>
          </rPr>
          <t xml:space="preserve">
</t>
        </r>
      </text>
    </comment>
    <comment ref="AV16" authorId="1">
      <text>
        <r>
          <rPr>
            <sz val="10"/>
            <color indexed="81"/>
            <rFont val="Arial"/>
            <family val="2"/>
          </rPr>
          <t xml:space="preserve">Anotar el monto total apoyado para bienes y servicios, en pesos con dos decimales como máximo.
</t>
        </r>
      </text>
    </comment>
    <comment ref="AW16" authorId="0">
      <text>
        <r>
          <rPr>
            <b/>
            <sz val="9"/>
            <color indexed="81"/>
            <rFont val="Tahoma"/>
            <family val="2"/>
          </rPr>
          <t>Anotar el número total de metros cuadrados que representan el mantenimiento</t>
        </r>
        <r>
          <rPr>
            <sz val="9"/>
            <color indexed="81"/>
            <rFont val="Tahoma"/>
            <family val="2"/>
          </rPr>
          <t xml:space="preserve">
</t>
        </r>
      </text>
    </comment>
    <comment ref="AX16" authorId="0">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0">
      <text>
        <r>
          <rPr>
            <b/>
            <sz val="9"/>
            <color indexed="81"/>
            <rFont val="Tahoma"/>
            <family val="2"/>
          </rPr>
          <t>Se entiende por áreas comunes, espacios que no tiene un fin específico, por ejemplo, pasillos, escaleras, salas de espera, estacionamientos, etc.</t>
        </r>
      </text>
    </comment>
    <comment ref="CC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0">
      <text>
        <r>
          <rPr>
            <b/>
            <sz val="9"/>
            <color indexed="81"/>
            <rFont val="Tahoma"/>
            <family val="2"/>
          </rPr>
          <t>Se entiende por áreas comunes, espacios que no tiene un fin específico, por ejemplo, pasillos, escaleras, salas de espera, estacionamientos, etc.</t>
        </r>
      </text>
    </comment>
    <comment ref="DM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ES16" authorId="0">
      <text>
        <r>
          <rPr>
            <b/>
            <sz val="9"/>
            <color indexed="81"/>
            <rFont val="Tahoma"/>
            <family val="2"/>
          </rPr>
          <t>Se entiende por áreas comunes, espacios que no tiene un fin específico, por ejemplo, pasillos, escaleras, salas de espera, estacionamientos, etc.</t>
        </r>
      </text>
    </comment>
    <comment ref="EW16" authorId="0">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K17" authorId="1">
      <text>
        <r>
          <rPr>
            <sz val="8"/>
            <color indexed="81"/>
            <rFont val="Arial"/>
            <family val="2"/>
          </rPr>
          <t xml:space="preserve">Marcar con una X en esta celda, si la obra es de continuidad, independientemente de la fuente de financiamiento de la etapa anterior
</t>
        </r>
      </text>
    </comment>
    <comment ref="L17" authorId="0">
      <text>
        <r>
          <rPr>
            <sz val="9"/>
            <color indexed="81"/>
            <rFont val="Tahoma"/>
            <family val="2"/>
          </rPr>
          <t xml:space="preserve">Marcar con una "X" si la obra no es de continuidad
</t>
        </r>
      </text>
    </comment>
    <comment ref="M17" authorId="0">
      <text>
        <r>
          <rPr>
            <sz val="9"/>
            <color indexed="81"/>
            <rFont val="Tahoma"/>
            <family val="2"/>
          </rPr>
          <t xml:space="preserve">Si la obra es de continuidad y recibió recursos del FAM, anotar el o los años en que de dio dicho apoyo
</t>
        </r>
      </text>
    </comment>
    <comment ref="N17" authorId="0">
      <text>
        <r>
          <rPr>
            <sz val="9"/>
            <color indexed="81"/>
            <rFont val="Tahoma"/>
            <family val="2"/>
          </rPr>
          <t xml:space="preserve">Anotar, en pesos sin centavos, el total del apoyo recibido. En caso de haber recibido apoyo en más de un año, anotar el monto por cada uno.
</t>
        </r>
      </text>
    </comment>
    <comment ref="O17" authorId="0">
      <text>
        <r>
          <rPr>
            <sz val="9"/>
            <color indexed="81"/>
            <rFont val="Tahoma"/>
            <family val="2"/>
          </rPr>
          <t xml:space="preserve">Anotar el o los nombres de los Fondos cuyos recursos apoyaron la obra anteriormente.
</t>
        </r>
      </text>
    </comment>
    <comment ref="P17" authorId="0">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1">
      <text>
        <r>
          <rPr>
            <sz val="8"/>
            <color indexed="81"/>
            <rFont val="Arial"/>
            <family val="2"/>
          </rPr>
          <t xml:space="preserve">Anotar una "X" en este espacio, si la obra beneficia a más de una DES
</t>
        </r>
      </text>
    </comment>
    <comment ref="R17" authorId="0">
      <text>
        <r>
          <rPr>
            <b/>
            <sz val="9"/>
            <color indexed="81"/>
            <rFont val="Tahoma"/>
            <family val="2"/>
          </rPr>
          <t>Si la obra solo beneficia a una DES, anotar una "X" en este espacio</t>
        </r>
        <r>
          <rPr>
            <sz val="9"/>
            <color indexed="81"/>
            <rFont val="Tahoma"/>
            <family val="2"/>
          </rPr>
          <t xml:space="preserve">
</t>
        </r>
      </text>
    </comment>
    <comment ref="S17" authorId="0">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0">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0">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0">
      <text>
        <r>
          <rPr>
            <b/>
            <sz val="9"/>
            <color indexed="81"/>
            <rFont val="Tahoma"/>
            <family val="2"/>
          </rPr>
          <t>Si se marcó que la obra beneficia a alumnos de posgrado, anotar el nombre en extenso, los programas beneficiados</t>
        </r>
        <r>
          <rPr>
            <sz val="9"/>
            <color indexed="81"/>
            <rFont val="Tahoma"/>
            <family val="2"/>
          </rPr>
          <t xml:space="preserve">
</t>
        </r>
      </text>
    </comment>
    <comment ref="W17" authorId="0">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0">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0">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0">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1">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1">
      <text>
        <r>
          <rPr>
            <sz val="10"/>
            <color indexed="81"/>
            <rFont val="Arial"/>
            <family val="2"/>
          </rPr>
          <t>Anotar el monto total asignado a la mano de obra</t>
        </r>
        <r>
          <rPr>
            <sz val="8"/>
            <color indexed="81"/>
            <rFont val="Arial"/>
            <family val="2"/>
          </rPr>
          <t xml:space="preserve">.
</t>
        </r>
      </text>
    </comment>
    <comment ref="AY17" authorId="0">
      <text>
        <r>
          <rPr>
            <b/>
            <sz val="9"/>
            <color indexed="81"/>
            <rFont val="Tahoma"/>
            <family val="2"/>
          </rPr>
          <t>Anotar el número de salones que se espera construir</t>
        </r>
        <r>
          <rPr>
            <sz val="9"/>
            <color indexed="81"/>
            <rFont val="Tahoma"/>
            <family val="2"/>
          </rPr>
          <t xml:space="preserve">
</t>
        </r>
      </text>
    </comment>
    <comment ref="AZ17" authorId="0">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0">
      <text>
        <r>
          <rPr>
            <b/>
            <sz val="9"/>
            <color indexed="81"/>
            <rFont val="Tahoma"/>
            <family val="2"/>
          </rPr>
          <t xml:space="preserve">Anotar el número de talleres que se espera construir
</t>
        </r>
        <r>
          <rPr>
            <sz val="9"/>
            <color indexed="81"/>
            <rFont val="Tahoma"/>
            <family val="2"/>
          </rPr>
          <t xml:space="preserve">
</t>
        </r>
      </text>
    </comment>
    <comment ref="BB17" authorId="0">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0">
      <text>
        <r>
          <rPr>
            <b/>
            <sz val="9"/>
            <color indexed="81"/>
            <rFont val="Tahoma"/>
            <family val="2"/>
          </rPr>
          <t xml:space="preserve">Anotar el número de laboratorios que se espera construir
</t>
        </r>
        <r>
          <rPr>
            <sz val="9"/>
            <color indexed="81"/>
            <rFont val="Tahoma"/>
            <family val="2"/>
          </rPr>
          <t xml:space="preserve">
</t>
        </r>
      </text>
    </comment>
    <comment ref="BD17" authorId="0">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0">
      <text>
        <r>
          <rPr>
            <b/>
            <sz val="9"/>
            <color indexed="81"/>
            <rFont val="Tahoma"/>
            <family val="2"/>
          </rPr>
          <t xml:space="preserve">Anotar el número de cubículos que se espera construir
</t>
        </r>
        <r>
          <rPr>
            <sz val="9"/>
            <color indexed="81"/>
            <rFont val="Tahoma"/>
            <family val="2"/>
          </rPr>
          <t xml:space="preserve">
</t>
        </r>
      </text>
    </comment>
    <comment ref="BF17" authorId="0">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0">
      <text>
        <r>
          <rPr>
            <b/>
            <sz val="9"/>
            <color indexed="81"/>
            <rFont val="Tahoma"/>
            <family val="2"/>
          </rPr>
          <t xml:space="preserve">Anotar el número de bibliotecas que se espera construir
</t>
        </r>
        <r>
          <rPr>
            <sz val="9"/>
            <color indexed="81"/>
            <rFont val="Tahoma"/>
            <family val="2"/>
          </rPr>
          <t xml:space="preserve">
</t>
        </r>
      </text>
    </comment>
    <comment ref="BH17" authorId="0">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0">
      <text>
        <r>
          <rPr>
            <b/>
            <sz val="9"/>
            <color indexed="81"/>
            <rFont val="Tahoma"/>
            <family val="2"/>
          </rPr>
          <t xml:space="preserve">Anotar el número de auditorios que se espera construir
</t>
        </r>
        <r>
          <rPr>
            <sz val="9"/>
            <color indexed="81"/>
            <rFont val="Tahoma"/>
            <family val="2"/>
          </rPr>
          <t xml:space="preserve">
</t>
        </r>
      </text>
    </comment>
    <comment ref="BJ17" authorId="0">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0">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0">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0">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0">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0">
      <text>
        <r>
          <rPr>
            <b/>
            <sz val="9"/>
            <color indexed="81"/>
            <rFont val="Tahoma"/>
            <family val="2"/>
          </rPr>
          <t xml:space="preserve">Anotar el número de centros de cómputo que se espera construir
</t>
        </r>
        <r>
          <rPr>
            <sz val="9"/>
            <color indexed="81"/>
            <rFont val="Tahoma"/>
            <family val="2"/>
          </rPr>
          <t xml:space="preserve">
</t>
        </r>
      </text>
    </comment>
    <comment ref="BP17" authorId="0">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0">
      <text>
        <r>
          <rPr>
            <b/>
            <sz val="9"/>
            <color indexed="81"/>
            <rFont val="Tahoma"/>
            <family val="2"/>
          </rPr>
          <t xml:space="preserve">Anotar el número de centros de idiomas que se espera construir
</t>
        </r>
        <r>
          <rPr>
            <sz val="9"/>
            <color indexed="81"/>
            <rFont val="Tahoma"/>
            <family val="2"/>
          </rPr>
          <t xml:space="preserve">
</t>
        </r>
      </text>
    </comment>
    <comment ref="BR17" authorId="0">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0">
      <text>
        <r>
          <rPr>
            <b/>
            <sz val="9"/>
            <color indexed="81"/>
            <rFont val="Tahoma"/>
            <family val="2"/>
          </rPr>
          <t xml:space="preserve">Anotar el número de aulas magnas que se espera construir
</t>
        </r>
        <r>
          <rPr>
            <sz val="9"/>
            <color indexed="81"/>
            <rFont val="Tahoma"/>
            <family val="2"/>
          </rPr>
          <t xml:space="preserve">
</t>
        </r>
      </text>
    </comment>
    <comment ref="BT17" authorId="0">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0">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0">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0">
      <text>
        <r>
          <rPr>
            <b/>
            <sz val="9"/>
            <color indexed="81"/>
            <rFont val="Tahoma"/>
            <family val="2"/>
          </rPr>
          <t xml:space="preserve">Anotar el número de aulas didácticas que se espera construir
</t>
        </r>
        <r>
          <rPr>
            <sz val="9"/>
            <color indexed="81"/>
            <rFont val="Tahoma"/>
            <family val="2"/>
          </rPr>
          <t xml:space="preserve">
</t>
        </r>
      </text>
    </comment>
    <comment ref="BX17" authorId="0">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0">
      <text>
        <r>
          <rPr>
            <b/>
            <sz val="9"/>
            <color indexed="81"/>
            <rFont val="Tahoma"/>
            <family val="2"/>
          </rPr>
          <t xml:space="preserve">Anotar el número de áreas comunes que se espera construir
</t>
        </r>
        <r>
          <rPr>
            <sz val="9"/>
            <color indexed="81"/>
            <rFont val="Tahoma"/>
            <family val="2"/>
          </rPr>
          <t xml:space="preserve">
</t>
        </r>
      </text>
    </comment>
    <comment ref="BZ17" authorId="0">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0">
      <text>
        <r>
          <rPr>
            <b/>
            <sz val="9"/>
            <color indexed="81"/>
            <rFont val="Tahoma"/>
            <family val="2"/>
          </rPr>
          <t xml:space="preserve">Anotar el número de sanitarios que se espera construir
</t>
        </r>
        <r>
          <rPr>
            <sz val="9"/>
            <color indexed="81"/>
            <rFont val="Tahoma"/>
            <family val="2"/>
          </rPr>
          <t xml:space="preserve">
</t>
        </r>
      </text>
    </comment>
    <comment ref="CB17" authorId="0">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0">
      <text>
        <r>
          <rPr>
            <b/>
            <sz val="9"/>
            <color indexed="81"/>
            <rFont val="Tahoma"/>
            <family val="2"/>
          </rPr>
          <t>Anotar el número de espacios físicos</t>
        </r>
        <r>
          <rPr>
            <sz val="9"/>
            <color indexed="81"/>
            <rFont val="Tahoma"/>
            <family val="2"/>
          </rPr>
          <t xml:space="preserve">
</t>
        </r>
      </text>
    </comment>
    <comment ref="CD17" authorId="0">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0">
      <text>
        <r>
          <rPr>
            <b/>
            <sz val="9"/>
            <color indexed="81"/>
            <rFont val="Tahoma"/>
            <family val="2"/>
          </rPr>
          <t>listar los espacios físicos</t>
        </r>
        <r>
          <rPr>
            <sz val="9"/>
            <color indexed="81"/>
            <rFont val="Tahoma"/>
            <family val="2"/>
          </rPr>
          <t xml:space="preserve">
</t>
        </r>
      </text>
    </comment>
    <comment ref="CF17" authorId="0">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0">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0">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0">
      <text>
        <r>
          <rPr>
            <b/>
            <sz val="9"/>
            <color indexed="81"/>
            <rFont val="Tahoma"/>
            <family val="2"/>
          </rPr>
          <t>Anotar el número total de aulas que se espera remodelar/adecuar</t>
        </r>
        <r>
          <rPr>
            <sz val="9"/>
            <color indexed="81"/>
            <rFont val="Tahoma"/>
            <family val="2"/>
          </rPr>
          <t xml:space="preserve">
</t>
        </r>
      </text>
    </comment>
    <comment ref="CJ17" authorId="0">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0">
      <text>
        <r>
          <rPr>
            <b/>
            <sz val="9"/>
            <color indexed="81"/>
            <rFont val="Tahoma"/>
            <family val="2"/>
          </rPr>
          <t>Anotar el número total de talleres que se espera remodelar/adecuar</t>
        </r>
        <r>
          <rPr>
            <sz val="9"/>
            <color indexed="81"/>
            <rFont val="Tahoma"/>
            <family val="2"/>
          </rPr>
          <t xml:space="preserve">
</t>
        </r>
      </text>
    </comment>
    <comment ref="CL17" authorId="0">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0">
      <text>
        <r>
          <rPr>
            <b/>
            <sz val="9"/>
            <color indexed="81"/>
            <rFont val="Tahoma"/>
            <family val="2"/>
          </rPr>
          <t>Anotar el número total de laboratorios que se espera remodelar/adecuar</t>
        </r>
        <r>
          <rPr>
            <sz val="9"/>
            <color indexed="81"/>
            <rFont val="Tahoma"/>
            <family val="2"/>
          </rPr>
          <t xml:space="preserve">
</t>
        </r>
      </text>
    </comment>
    <comment ref="CN17" authorId="0">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0">
      <text>
        <r>
          <rPr>
            <b/>
            <sz val="9"/>
            <color indexed="81"/>
            <rFont val="Tahoma"/>
            <family val="2"/>
          </rPr>
          <t>Anotar el número total de cubículos que se espera remodelar/adecuar</t>
        </r>
        <r>
          <rPr>
            <sz val="9"/>
            <color indexed="81"/>
            <rFont val="Tahoma"/>
            <family val="2"/>
          </rPr>
          <t xml:space="preserve">
</t>
        </r>
      </text>
    </comment>
    <comment ref="CP17" authorId="0">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0">
      <text>
        <r>
          <rPr>
            <b/>
            <sz val="9"/>
            <color indexed="81"/>
            <rFont val="Tahoma"/>
            <family val="2"/>
          </rPr>
          <t>Anotar el número total de bibliotecas que se espera remodelar/adecuar</t>
        </r>
        <r>
          <rPr>
            <sz val="9"/>
            <color indexed="81"/>
            <rFont val="Tahoma"/>
            <family val="2"/>
          </rPr>
          <t xml:space="preserve">
</t>
        </r>
      </text>
    </comment>
    <comment ref="CR17" authorId="0">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0">
      <text>
        <r>
          <rPr>
            <b/>
            <sz val="9"/>
            <color indexed="81"/>
            <rFont val="Tahoma"/>
            <family val="2"/>
          </rPr>
          <t>Anotar el número total de auditorios que se espera remodelar/adecuar</t>
        </r>
        <r>
          <rPr>
            <sz val="9"/>
            <color indexed="81"/>
            <rFont val="Tahoma"/>
            <family val="2"/>
          </rPr>
          <t xml:space="preserve">
</t>
        </r>
      </text>
    </comment>
    <comment ref="CT17" authorId="0">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0">
      <text>
        <r>
          <rPr>
            <b/>
            <sz val="9"/>
            <color indexed="81"/>
            <rFont val="Tahoma"/>
            <family val="2"/>
          </rPr>
          <t>Anotar el número total de oficinas académicas que se espera remodelar/adecuar</t>
        </r>
        <r>
          <rPr>
            <sz val="9"/>
            <color indexed="81"/>
            <rFont val="Tahoma"/>
            <family val="2"/>
          </rPr>
          <t xml:space="preserve">
</t>
        </r>
      </text>
    </comment>
    <comment ref="CV17" authorId="0">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0">
      <text>
        <r>
          <rPr>
            <b/>
            <sz val="9"/>
            <color indexed="81"/>
            <rFont val="Tahoma"/>
            <family val="2"/>
          </rPr>
          <t>Anotar el número total de oficinas administrativas que se espera remodelar/adecuar</t>
        </r>
        <r>
          <rPr>
            <sz val="9"/>
            <color indexed="81"/>
            <rFont val="Tahoma"/>
            <family val="2"/>
          </rPr>
          <t xml:space="preserve">
</t>
        </r>
      </text>
    </comment>
    <comment ref="CX17" authorId="0">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0">
      <text>
        <r>
          <rPr>
            <b/>
            <sz val="9"/>
            <color indexed="81"/>
            <rFont val="Tahoma"/>
            <family val="2"/>
          </rPr>
          <t>Anotar el número total de centros de cómputo que se espera remodelar/adecuar</t>
        </r>
        <r>
          <rPr>
            <sz val="9"/>
            <color indexed="81"/>
            <rFont val="Tahoma"/>
            <family val="2"/>
          </rPr>
          <t xml:space="preserve">
</t>
        </r>
      </text>
    </comment>
    <comment ref="CZ17" authorId="0">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0">
      <text>
        <r>
          <rPr>
            <b/>
            <sz val="9"/>
            <color indexed="81"/>
            <rFont val="Tahoma"/>
            <family val="2"/>
          </rPr>
          <t>Anotar el número total de centros de idiomas que se espera remodelar/adecuar</t>
        </r>
        <r>
          <rPr>
            <sz val="9"/>
            <color indexed="81"/>
            <rFont val="Tahoma"/>
            <family val="2"/>
          </rPr>
          <t xml:space="preserve">
</t>
        </r>
      </text>
    </comment>
    <comment ref="DB17" authorId="0">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0">
      <text>
        <r>
          <rPr>
            <b/>
            <sz val="9"/>
            <color indexed="81"/>
            <rFont val="Tahoma"/>
            <family val="2"/>
          </rPr>
          <t>Anotar el número total de aulas magnas que se espera remodelar/adecuar</t>
        </r>
        <r>
          <rPr>
            <sz val="9"/>
            <color indexed="81"/>
            <rFont val="Tahoma"/>
            <family val="2"/>
          </rPr>
          <t xml:space="preserve">
</t>
        </r>
      </text>
    </comment>
    <comment ref="DD17" authorId="0">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0">
      <text>
        <r>
          <rPr>
            <b/>
            <sz val="9"/>
            <color indexed="81"/>
            <rFont val="Tahoma"/>
            <family val="2"/>
          </rPr>
          <t>Anotar el número total de aulas de usos múltiples que se espera remodelar/adecuar</t>
        </r>
        <r>
          <rPr>
            <sz val="9"/>
            <color indexed="81"/>
            <rFont val="Tahoma"/>
            <family val="2"/>
          </rPr>
          <t xml:space="preserve">
</t>
        </r>
      </text>
    </comment>
    <comment ref="DF17" authorId="0">
      <text>
        <r>
          <rPr>
            <b/>
            <sz val="9"/>
            <color indexed="81"/>
            <rFont val="Tahoma"/>
            <family val="2"/>
          </rPr>
          <t>Anotar el número total de metros cuadrados que implica la remodelación de las aulas de usos múltiples</t>
        </r>
        <r>
          <rPr>
            <sz val="9"/>
            <color indexed="81"/>
            <rFont val="Tahoma"/>
            <family val="2"/>
          </rPr>
          <t xml:space="preserve">
</t>
        </r>
      </text>
    </comment>
    <comment ref="DG17" authorId="0">
      <text>
        <r>
          <rPr>
            <b/>
            <sz val="9"/>
            <color indexed="81"/>
            <rFont val="Tahoma"/>
            <family val="2"/>
          </rPr>
          <t>Anotar el número total de aulas didácticas que se espera remodelar/adecuar</t>
        </r>
        <r>
          <rPr>
            <sz val="9"/>
            <color indexed="81"/>
            <rFont val="Tahoma"/>
            <family val="2"/>
          </rPr>
          <t xml:space="preserve">
</t>
        </r>
      </text>
    </comment>
    <comment ref="DH17" authorId="0">
      <text>
        <r>
          <rPr>
            <sz val="9"/>
            <color indexed="81"/>
            <rFont val="Tahoma"/>
            <family val="2"/>
          </rPr>
          <t xml:space="preserve">Anotar el número total de metros cuadrados que implica la remodelación de las aulas didácticas
</t>
        </r>
      </text>
    </comment>
    <comment ref="DI17" authorId="0">
      <text>
        <r>
          <rPr>
            <b/>
            <sz val="9"/>
            <color indexed="81"/>
            <rFont val="Tahoma"/>
            <family val="2"/>
          </rPr>
          <t>Anotar el número total de áreas comunes que se espera remodelar/adecuar</t>
        </r>
        <r>
          <rPr>
            <sz val="9"/>
            <color indexed="81"/>
            <rFont val="Tahoma"/>
            <family val="2"/>
          </rPr>
          <t xml:space="preserve">
</t>
        </r>
      </text>
    </comment>
    <comment ref="DJ17" authorId="0">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0">
      <text>
        <r>
          <rPr>
            <b/>
            <sz val="9"/>
            <color indexed="81"/>
            <rFont val="Tahoma"/>
            <family val="2"/>
          </rPr>
          <t>Anotar el número total de sanitarios que se espera remodelar/adecuar</t>
        </r>
        <r>
          <rPr>
            <sz val="9"/>
            <color indexed="81"/>
            <rFont val="Tahoma"/>
            <family val="2"/>
          </rPr>
          <t xml:space="preserve">
</t>
        </r>
      </text>
    </comment>
    <comment ref="DL17" authorId="0">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0">
      <text>
        <r>
          <rPr>
            <b/>
            <sz val="9"/>
            <color indexed="81"/>
            <rFont val="Tahoma"/>
            <family val="2"/>
          </rPr>
          <t>Anotar el número total de espacios físicos que se espera remodelar/adecuar</t>
        </r>
        <r>
          <rPr>
            <sz val="9"/>
            <color indexed="81"/>
            <rFont val="Tahoma"/>
            <family val="2"/>
          </rPr>
          <t xml:space="preserve">
</t>
        </r>
      </text>
    </comment>
    <comment ref="DN17" authorId="0">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0">
      <text>
        <r>
          <rPr>
            <b/>
            <sz val="9"/>
            <color indexed="81"/>
            <rFont val="Tahoma"/>
            <family val="2"/>
          </rPr>
          <t>listar los espacios físicos</t>
        </r>
        <r>
          <rPr>
            <sz val="9"/>
            <color indexed="81"/>
            <rFont val="Tahoma"/>
            <family val="2"/>
          </rPr>
          <t xml:space="preserve">
</t>
        </r>
      </text>
    </comment>
    <comment ref="DP17" authorId="0">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0">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0">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0">
      <text>
        <r>
          <rPr>
            <b/>
            <sz val="9"/>
            <color indexed="81"/>
            <rFont val="Tahoma"/>
            <family val="2"/>
          </rPr>
          <t>Anotar el número total de aulas que se espera ampliar</t>
        </r>
      </text>
    </comment>
    <comment ref="DT17" authorId="0">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0">
      <text>
        <r>
          <rPr>
            <b/>
            <sz val="9"/>
            <color indexed="81"/>
            <rFont val="Tahoma"/>
            <family val="2"/>
          </rPr>
          <t>Anotar el número total de talleres que se espera ampliar</t>
        </r>
        <r>
          <rPr>
            <sz val="9"/>
            <color indexed="81"/>
            <rFont val="Tahoma"/>
            <family val="2"/>
          </rPr>
          <t xml:space="preserve">
</t>
        </r>
      </text>
    </comment>
    <comment ref="DV17" authorId="0">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0">
      <text>
        <r>
          <rPr>
            <b/>
            <sz val="9"/>
            <color indexed="81"/>
            <rFont val="Tahoma"/>
            <family val="2"/>
          </rPr>
          <t>Anotar el número total de laboratorios que se espera ampliar</t>
        </r>
        <r>
          <rPr>
            <sz val="9"/>
            <color indexed="81"/>
            <rFont val="Tahoma"/>
            <family val="2"/>
          </rPr>
          <t xml:space="preserve">
</t>
        </r>
      </text>
    </comment>
    <comment ref="DX17" authorId="0">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0">
      <text>
        <r>
          <rPr>
            <b/>
            <sz val="9"/>
            <color indexed="81"/>
            <rFont val="Tahoma"/>
            <family val="2"/>
          </rPr>
          <t>Anotar el número total de cubículos que se espera ampliar</t>
        </r>
        <r>
          <rPr>
            <sz val="9"/>
            <color indexed="81"/>
            <rFont val="Tahoma"/>
            <family val="2"/>
          </rPr>
          <t xml:space="preserve">
</t>
        </r>
      </text>
    </comment>
    <comment ref="DZ17" authorId="0">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0">
      <text>
        <r>
          <rPr>
            <b/>
            <sz val="9"/>
            <color indexed="81"/>
            <rFont val="Tahoma"/>
            <family val="2"/>
          </rPr>
          <t>Anotar el número total de bibliotecas que se espera ampliar</t>
        </r>
        <r>
          <rPr>
            <sz val="9"/>
            <color indexed="81"/>
            <rFont val="Tahoma"/>
            <family val="2"/>
          </rPr>
          <t xml:space="preserve">
</t>
        </r>
      </text>
    </comment>
    <comment ref="EB17" authorId="0">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0">
      <text>
        <r>
          <rPr>
            <b/>
            <sz val="9"/>
            <color indexed="81"/>
            <rFont val="Tahoma"/>
            <family val="2"/>
          </rPr>
          <t>Anotar el número total de auditorios que se espera ampliar</t>
        </r>
        <r>
          <rPr>
            <sz val="9"/>
            <color indexed="81"/>
            <rFont val="Tahoma"/>
            <family val="2"/>
          </rPr>
          <t xml:space="preserve">
</t>
        </r>
      </text>
    </comment>
    <comment ref="ED17" authorId="0">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0">
      <text>
        <r>
          <rPr>
            <b/>
            <sz val="9"/>
            <color indexed="81"/>
            <rFont val="Tahoma"/>
            <family val="2"/>
          </rPr>
          <t>Anotar el número total de oficinas académicas que se espera ampliar</t>
        </r>
        <r>
          <rPr>
            <sz val="9"/>
            <color indexed="81"/>
            <rFont val="Tahoma"/>
            <family val="2"/>
          </rPr>
          <t xml:space="preserve">
</t>
        </r>
      </text>
    </comment>
    <comment ref="EF17" authorId="0">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0">
      <text>
        <r>
          <rPr>
            <b/>
            <sz val="9"/>
            <color indexed="81"/>
            <rFont val="Tahoma"/>
            <family val="2"/>
          </rPr>
          <t>Anotar el número total de oficinas administrativas que se espera ampliar</t>
        </r>
        <r>
          <rPr>
            <sz val="9"/>
            <color indexed="81"/>
            <rFont val="Tahoma"/>
            <family val="2"/>
          </rPr>
          <t xml:space="preserve">
</t>
        </r>
      </text>
    </comment>
    <comment ref="EH17" authorId="0">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0">
      <text>
        <r>
          <rPr>
            <b/>
            <sz val="9"/>
            <color indexed="81"/>
            <rFont val="Tahoma"/>
            <family val="2"/>
          </rPr>
          <t>Anotar el número total de centros de cómputo que se espera ampliar</t>
        </r>
        <r>
          <rPr>
            <sz val="9"/>
            <color indexed="81"/>
            <rFont val="Tahoma"/>
            <family val="2"/>
          </rPr>
          <t xml:space="preserve">
</t>
        </r>
      </text>
    </comment>
    <comment ref="EJ17" authorId="0">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0">
      <text>
        <r>
          <rPr>
            <b/>
            <sz val="9"/>
            <color indexed="81"/>
            <rFont val="Tahoma"/>
            <family val="2"/>
          </rPr>
          <t>Anotar el número total de centros de idiomas que se espera ampliar</t>
        </r>
        <r>
          <rPr>
            <sz val="9"/>
            <color indexed="81"/>
            <rFont val="Tahoma"/>
            <family val="2"/>
          </rPr>
          <t xml:space="preserve">
</t>
        </r>
      </text>
    </comment>
    <comment ref="EL17" authorId="0">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0">
      <text>
        <r>
          <rPr>
            <b/>
            <sz val="9"/>
            <color indexed="81"/>
            <rFont val="Tahoma"/>
            <family val="2"/>
          </rPr>
          <t>Anotar el número total de aulas magnas que se espera ampliar</t>
        </r>
        <r>
          <rPr>
            <sz val="9"/>
            <color indexed="81"/>
            <rFont val="Tahoma"/>
            <family val="2"/>
          </rPr>
          <t xml:space="preserve">
</t>
        </r>
      </text>
    </comment>
    <comment ref="EN17" authorId="0">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0">
      <text>
        <r>
          <rPr>
            <b/>
            <sz val="9"/>
            <color indexed="81"/>
            <rFont val="Tahoma"/>
            <family val="2"/>
          </rPr>
          <t>Anotar el número total de aulas de usos múltiples que se espera ampliar</t>
        </r>
        <r>
          <rPr>
            <sz val="9"/>
            <color indexed="81"/>
            <rFont val="Tahoma"/>
            <family val="2"/>
          </rPr>
          <t xml:space="preserve">
</t>
        </r>
      </text>
    </comment>
    <comment ref="EP17" authorId="0">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0">
      <text>
        <r>
          <rPr>
            <b/>
            <sz val="9"/>
            <color indexed="81"/>
            <rFont val="Tahoma"/>
            <family val="2"/>
          </rPr>
          <t>Anotar el número total de aulas didácticas que se espera ampliar</t>
        </r>
        <r>
          <rPr>
            <sz val="9"/>
            <color indexed="81"/>
            <rFont val="Tahoma"/>
            <family val="2"/>
          </rPr>
          <t xml:space="preserve">
</t>
        </r>
      </text>
    </comment>
    <comment ref="ER17" authorId="0">
      <text>
        <r>
          <rPr>
            <sz val="9"/>
            <color indexed="81"/>
            <rFont val="Tahoma"/>
            <family val="2"/>
          </rPr>
          <t xml:space="preserve">Anotar el número total de metros cuadrados que implica la ampliaciónde las aulas didácticas
</t>
        </r>
      </text>
    </comment>
    <comment ref="ES17" authorId="0">
      <text>
        <r>
          <rPr>
            <b/>
            <sz val="9"/>
            <color indexed="81"/>
            <rFont val="Tahoma"/>
            <family val="2"/>
          </rPr>
          <t>Anotar el número total de áreas comunes que se espera ampliar</t>
        </r>
        <r>
          <rPr>
            <sz val="9"/>
            <color indexed="81"/>
            <rFont val="Tahoma"/>
            <family val="2"/>
          </rPr>
          <t xml:space="preserve">
</t>
        </r>
      </text>
    </comment>
    <comment ref="ET17" authorId="0">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0">
      <text>
        <r>
          <rPr>
            <b/>
            <sz val="9"/>
            <color indexed="81"/>
            <rFont val="Tahoma"/>
            <family val="2"/>
          </rPr>
          <t>Anotar el número total de sanitarios que se espera ampliar</t>
        </r>
        <r>
          <rPr>
            <sz val="9"/>
            <color indexed="81"/>
            <rFont val="Tahoma"/>
            <family val="2"/>
          </rPr>
          <t xml:space="preserve">
</t>
        </r>
      </text>
    </comment>
    <comment ref="EV17" authorId="0">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0">
      <text>
        <r>
          <rPr>
            <b/>
            <sz val="9"/>
            <color indexed="81"/>
            <rFont val="Tahoma"/>
            <family val="2"/>
          </rPr>
          <t>Anotar el número total de espacios físicos que se espera ampliar</t>
        </r>
        <r>
          <rPr>
            <sz val="9"/>
            <color indexed="81"/>
            <rFont val="Tahoma"/>
            <family val="2"/>
          </rPr>
          <t xml:space="preserve">
</t>
        </r>
      </text>
    </comment>
    <comment ref="EX17" authorId="0">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0">
      <text>
        <r>
          <rPr>
            <b/>
            <sz val="9"/>
            <color indexed="81"/>
            <rFont val="Tahoma"/>
            <family val="2"/>
          </rPr>
          <t>listar los espacios físicos</t>
        </r>
        <r>
          <rPr>
            <sz val="9"/>
            <color indexed="81"/>
            <rFont val="Tahoma"/>
            <family val="2"/>
          </rPr>
          <t xml:space="preserve">
</t>
        </r>
      </text>
    </comment>
    <comment ref="EZ17" authorId="0">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0">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0">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 ref="B20" authorId="2">
      <text>
        <r>
          <rPr>
            <b/>
            <sz val="9"/>
            <color indexed="81"/>
            <rFont val="Tahoma"/>
            <family val="2"/>
          </rPr>
          <t xml:space="preserve">
Anotar la suma total de los montos en pesos Ejemplo: $123,456,234.00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<sst xmlns="http://schemas.openxmlformats.org/spreadsheetml/2006/main" count="643" uniqueCount="168">
  <si>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</si>
  <si>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</si>
  <si>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</si>
  <si>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</si>
  <si>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</si>
  <si>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</si>
  <si>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</si>
  <si>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</si>
  <si>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</si>
  <si>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</si>
  <si>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</si>
  <si>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</si>
  <si>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</si>
  <si>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</si>
  <si>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</si>
  <si>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</si>
  <si>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</si>
  <si>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</si>
  <si>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</si>
  <si>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</si>
  <si>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</si>
  <si>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</si>
  <si>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</si>
  <si>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</si>
  <si>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</si>
  <si>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</si>
  <si>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</si>
  <si>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</si>
  <si>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</si>
  <si>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</si>
  <si>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</si>
  <si>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</si>
  <si>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</si>
  <si>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</si>
  <si>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</si>
  <si>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</si>
  <si>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</si>
  <si>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</si>
  <si>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</si>
  <si>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</si>
  <si>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</si>
  <si>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</si>
  <si>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</si>
  <si>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</si>
  <si>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</si>
  <si>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</si>
  <si>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</si>
  <si>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</si>
  <si>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</si>
  <si>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</si>
  <si>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</si>
  <si>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</si>
  <si>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</si>
  <si>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</si>
  <si>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</si>
  <si>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</si>
  <si>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</si>
  <si>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</si>
  <si>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</si>
  <si>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</si>
  <si>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</si>
  <si>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</si>
  <si>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</si>
  <si>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</si>
  <si>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</si>
  <si>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</si>
  <si>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</si>
  <si>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</si>
  <si>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(656) 688-21-40</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</si>
  <si>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</si>
  <si>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</si>
  <si>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</si>
  <si>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</si>
  <si>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</si>
  <si>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</si>
  <si>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</si>
  <si>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</si>
  <si>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</si>
  <si>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</si>
  <si>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</si>
  <si>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</si>
  <si>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</si>
  <si>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</si>
  <si>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</si>
  <si>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</si>
  <si>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</si>
  <si>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</si>
  <si>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</si>
  <si>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</si>
  <si>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</si>
  <si>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</si>
  <si>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</si>
  <si>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</si>
  <si>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</si>
  <si>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</si>
  <si>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</si>
  <si>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</si>
  <si>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</si>
  <si>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</si>
  <si>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</si>
  <si>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</si>
  <si>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</si>
  <si>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</si>
  <si>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</si>
  <si>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</si>
  <si>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</si>
  <si>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</si>
  <si>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</si>
  <si>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</si>
  <si>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Obras ratificadas</t>
  </si>
  <si>
    <t>en el marco del PIFI v. 2013-2014</t>
  </si>
  <si>
    <t>AÑO CORRESPONDIENTE A FAM: 2013</t>
  </si>
  <si>
    <t>Fecha de elaboración del documento</t>
  </si>
  <si>
    <t>ProGES, página 10</t>
  </si>
  <si>
    <t>Cd. Juárez</t>
  </si>
  <si>
    <t>Departamento de Arquitectura, Departamento de Diseño, Departamento de Ciencias Químico Biológicas, Departamento de Ciencias Médicas, Departamento de Ciencias Veterinarias, Departamento de Ciencias  Administrativas, Departamento de Ciencias Jurídicas, Departamento de Ciencias Sociales, Departamento de Humanidades, Departamento de Ingeniería Civil, Departamento de Ingeniería Eléctrica y Computación, Departamento de Ingeniería Industrial y Manufactura</t>
  </si>
  <si>
    <t>-</t>
  </si>
  <si>
    <t>Área de alumnos, área de impresión, área de maestros, sala de juntas  y cuarto de mantenimiento</t>
  </si>
  <si>
    <t>Cd. Cuauhtémoc</t>
  </si>
  <si>
    <t>Cuauhtémoc</t>
  </si>
  <si>
    <t>Retomo a Campus Cuautémoc, bancas y áreas deportivas)</t>
  </si>
  <si>
    <t>Mtro.  Ángel Fernando Gómez Martínez</t>
  </si>
  <si>
    <t>Mtra. Rita Ileana Olivas Lara</t>
  </si>
  <si>
    <t>Directora General de Servicios Administrativos</t>
  </si>
  <si>
    <t>agomez@uacj.mx</t>
  </si>
  <si>
    <t>rolivas@uacj.mx</t>
  </si>
  <si>
    <t>en el marco del PIFI v. 2012-2013</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</si>
  <si>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</si>
  <si>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</si>
  <si>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</si>
  <si>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</si>
  <si>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</si>
  <si>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</si>
  <si>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</si>
  <si>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</si>
  <si>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</si>
  <si>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</si>
  <si>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</si>
  <si>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</si>
  <si>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</si>
  <si>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</si>
  <si>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</si>
  <si>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</si>
  <si>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Infraestructura del Campus Cuauhtémoc (incluye vialidades,bancas y áreas deportivas)</t>
  </si>
  <si>
    <t>08USU4999I</t>
  </si>
  <si>
    <t>División Multidisciplinaria de la UACJ en Ciudad Universitaria</t>
  </si>
  <si>
    <t>División Multidisciplinaria de la UACJ en Cuauhtémoc</t>
  </si>
  <si>
    <t>08USU4996L</t>
  </si>
  <si>
    <t>División Multidisciplinaria de la UACJ en Nuevo Casas Grandes</t>
  </si>
  <si>
    <t>0%</t>
  </si>
  <si>
    <t>Departamentos de: Arquitectura, Diseño, Ciencias Químico Biológicas, Ciencias Médicas, Ciencias Veterinarias,  Ciencias Administrativas, Ciencias Jurídicas, Ciencias Sociales, Humanidades, Física y Matemáticas, Ingeniería Civil, Ingeniería Eléctrica y Computación, Ingeniería Industrial y Manufactura.</t>
  </si>
  <si>
    <t>licenciaturas en: Enfermería, Médico Cirujano, Humanidades e Ingeniería Geoinformatica.</t>
  </si>
  <si>
    <t>El rápido crecimiento de este campus en los ultimos años demanda mayor cantidad
de aulas que permitan atender a los estudiantes con calidad, preservando la acreditación de los programas, en 10 años ha tenido un crecimiento del 1036%</t>
  </si>
  <si>
    <t>Construcción del edificio Multifuncional D4 en DMCU.</t>
  </si>
  <si>
    <t xml:space="preserve">La DMC es relativamente nueva, hasta hace poco no contaba con instalaciones propias, por lo que ha sido de vital importancia concentrar esfuerzos para la construccion de nuevos edificios con sus respectivas vialidades, bancas y áreas deportivas. Su crecimiento ha sido del 252% desde su creacion en 2009. </t>
  </si>
  <si>
    <t xml:space="preserve">A la fecha no se a recibido el recurso solicitado y está en proceso de reajuste,  se encuentran en etapa de proyecto, por lo tanto la obra se licitara en el mes de octubre.    </t>
  </si>
  <si>
    <t xml:space="preserve">Actualmente DMCU cuenta con 4,598 estudiantes, desde su apertura ha tenido un crecimiento del 662%. Lo que implica la necesidad de tener mayor cantidad
de aulas que permitan atender a los estudiantes con calidad, preservando la acreditación de los programas.
</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</si>
  <si>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</si>
  <si>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</si>
  <si>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</si>
  <si>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Se incorporó como compromiso presidencial</t>
  </si>
  <si>
    <t>Lic. Enrique Peña Nieto
Presidente de la República
Lic. César Duarte Jáquez
Gobernador
Lic. Ricardo Duarte Jáquez
Rector</t>
  </si>
  <si>
    <t>División Multidisciplinaria de la    UACJ en Cuauhtémoc           (DES no registrada)</t>
  </si>
  <si>
    <t>No aparece en el PIFI      se incorporó a la base de necesidades en 2014</t>
  </si>
  <si>
    <t xml:space="preserve">La obra está a tiempo </t>
  </si>
  <si>
    <t>Bodegas
Cuarto de Comunicacioes
Cuarto de Tableros
Cuartos de Aseo</t>
  </si>
  <si>
    <t>Construcción del Edificio E en la División Multidisciplinaria de la UACJ en Nuevo Casas Grandes, Chihuahua</t>
  </si>
  <si>
    <t>04 de noviembre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</si>
</sst>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3" formatCode="yyyy\-mm\-dd;@"/>
    <numFmt numFmtId="174" formatCode="_(* #,##0.00_);_(* \(#,##0.00\);_(* &quot;-&quot;??_);_(@_)"/>
  </numFmts>
  <fonts count="46" x14ac:knownFonts="1">
    <font>
      <sz val="11"/>
      <color theme="1"/>
      <name val="Calibri"/>
      <family val="2"/>
      <scheme val="minor"/>
    </font>
    <font>
      <sz val="10"/>
      <name val="Arial"/>
      <family val="2"/>
    </font>
    <font>
      <b/>
      <sz val="14"/>
      <name val="Arial"/>
      <family val="2"/>
    </font>
    <font>
      <b/>
      <sz val="10"/>
      <name val="Arial"/>
      <family val="2"/>
    </font>
    <font>
      <b/>
      <sz val="16"/>
      <name val="Arial"/>
      <family val="2"/>
    </font>
    <font>
      <b/>
      <sz val="9"/>
      <name val="Arial"/>
      <family val="2"/>
    </font>
    <font>
      <b/>
      <sz val="12"/>
      <name val="Arial"/>
      <family val="2"/>
    </font>
    <font>
      <sz val="12"/>
      <name val="Arial"/>
      <family val="2"/>
    </font>
    <font>
      <u/>
      <sz val="10"/>
      <color indexed="12"/>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s>
  <fills count="41">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style="thin">
        <color indexed="64"/>
      </right>
      <top/>
      <bottom/>
      <diagonal/>
    </border>
  </borders>
  <cellStyleXfs count="139">
    <xf numFmtId="0" fontId="0" fillId="0" borderId="0"/>
    <xf numFmtId="0" fontId="8"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2" fillId="11"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2" fillId="12"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4" borderId="0" applyNumberFormat="0" applyBorder="0" applyAlignment="0" applyProtection="0"/>
    <xf numFmtId="0" fontId="21" fillId="9" borderId="0" applyNumberFormat="0" applyBorder="0" applyAlignment="0" applyProtection="0"/>
    <xf numFmtId="0" fontId="21" fillId="11" borderId="0" applyNumberFormat="0" applyBorder="0" applyAlignment="0" applyProtection="0"/>
    <xf numFmtId="0" fontId="22" fillId="11"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166" fontId="1" fillId="0" borderId="0" applyFont="0" applyFill="0" applyBorder="0" applyAlignment="0" applyProtection="0"/>
    <xf numFmtId="0" fontId="23" fillId="0" borderId="0" applyNumberFormat="0" applyFill="0" applyBorder="0" applyAlignment="0" applyProtection="0">
      <alignment vertical="top"/>
      <protection locked="0"/>
    </xf>
    <xf numFmtId="43" fontId="21" fillId="0" borderId="0" applyFont="0" applyFill="0" applyBorder="0" applyAlignment="0" applyProtection="0"/>
    <xf numFmtId="43" fontId="19" fillId="0" borderId="0" applyFont="0" applyFill="0" applyBorder="0" applyAlignment="0" applyProtection="0"/>
    <xf numFmtId="167"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9" fontId="1" fillId="0" borderId="0" applyFont="0" applyFill="0" applyBorder="0" applyAlignment="0" applyProtection="0"/>
    <xf numFmtId="44" fontId="24" fillId="0" borderId="0" applyFont="0" applyFill="0" applyBorder="0" applyAlignment="0" applyProtection="0"/>
    <xf numFmtId="44" fontId="21" fillId="0" borderId="0" applyFont="0" applyFill="0" applyBorder="0" applyAlignment="0" applyProtection="0"/>
    <xf numFmtId="44"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1" fillId="0" borderId="0"/>
    <xf numFmtId="0" fontId="21" fillId="0" borderId="0"/>
    <xf numFmtId="0" fontId="19" fillId="0" borderId="0"/>
    <xf numFmtId="0" fontId="19" fillId="0" borderId="0"/>
    <xf numFmtId="0" fontId="19" fillId="0" borderId="0"/>
    <xf numFmtId="0" fontId="19" fillId="0" borderId="0"/>
    <xf numFmtId="0" fontId="1" fillId="0" borderId="0"/>
    <xf numFmtId="0" fontId="1" fillId="0" borderId="0"/>
    <xf numFmtId="0" fontId="19" fillId="0" borderId="0"/>
    <xf numFmtId="0" fontId="19" fillId="0" borderId="0"/>
    <xf numFmtId="0" fontId="19" fillId="0" borderId="0"/>
    <xf numFmtId="0" fontId="21" fillId="0" borderId="0"/>
    <xf numFmtId="0" fontId="1" fillId="0" borderId="0"/>
    <xf numFmtId="0" fontId="1" fillId="0" borderId="0"/>
    <xf numFmtId="0" fontId="24"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6" borderId="0" applyNumberFormat="0" applyBorder="0" applyAlignment="0" applyProtection="0"/>
    <xf numFmtId="0" fontId="27" fillId="20" borderId="0" applyNumberFormat="0" applyBorder="0" applyAlignment="0" applyProtection="0"/>
    <xf numFmtId="0" fontId="28" fillId="37" borderId="9" applyNumberFormat="0" applyAlignment="0" applyProtection="0"/>
    <xf numFmtId="0" fontId="29" fillId="38" borderId="10" applyNumberFormat="0" applyAlignment="0" applyProtection="0"/>
    <xf numFmtId="43" fontId="1" fillId="0" borderId="0" applyFont="0" applyFill="0" applyBorder="0" applyAlignment="0" applyProtection="0"/>
    <xf numFmtId="164" fontId="21" fillId="0" borderId="0" applyFont="0" applyFill="0" applyBorder="0" applyAlignment="0" applyProtection="0"/>
    <xf numFmtId="171" fontId="21" fillId="0" borderId="0" applyFont="0" applyFill="0" applyBorder="0" applyAlignment="0" applyProtection="0"/>
    <xf numFmtId="166" fontId="1" fillId="0" borderId="0" applyFont="0" applyFill="0" applyBorder="0" applyAlignment="0" applyProtection="0"/>
    <xf numFmtId="0" fontId="21" fillId="0" borderId="0"/>
    <xf numFmtId="0" fontId="30" fillId="0" borderId="0" applyNumberFormat="0" applyFill="0" applyBorder="0" applyAlignment="0" applyProtection="0"/>
    <xf numFmtId="0" fontId="31" fillId="21" borderId="0" applyNumberFormat="0" applyBorder="0" applyAlignment="0" applyProtection="0"/>
    <xf numFmtId="0" fontId="32" fillId="0" borderId="11" applyNumberFormat="0" applyFill="0" applyAlignment="0" applyProtection="0"/>
    <xf numFmtId="0" fontId="33" fillId="0" borderId="12" applyNumberFormat="0" applyFill="0" applyAlignment="0" applyProtection="0"/>
    <xf numFmtId="0" fontId="34" fillId="0" borderId="13" applyNumberFormat="0" applyFill="0" applyAlignment="0" applyProtection="0"/>
    <xf numFmtId="0" fontId="34" fillId="0" borderId="0" applyNumberFormat="0" applyFill="0" applyBorder="0" applyAlignment="0" applyProtection="0"/>
    <xf numFmtId="0" fontId="35" fillId="24" borderId="9" applyNumberFormat="0" applyAlignment="0" applyProtection="0"/>
    <xf numFmtId="0" fontId="36" fillId="0" borderId="14" applyNumberFormat="0" applyFill="0" applyAlignment="0" applyProtection="0"/>
    <xf numFmtId="43" fontId="21" fillId="0" borderId="0" applyFont="0" applyFill="0" applyBorder="0" applyAlignment="0" applyProtection="0"/>
    <xf numFmtId="168" fontId="21"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70" fontId="21" fillId="0" borderId="0" applyFont="0" applyFill="0" applyBorder="0" applyAlignment="0" applyProtection="0"/>
    <xf numFmtId="171" fontId="21" fillId="0" borderId="0" applyFont="0" applyFill="0" applyBorder="0" applyAlignment="0" applyProtection="0"/>
    <xf numFmtId="0" fontId="1" fillId="0" borderId="0"/>
    <xf numFmtId="0" fontId="24" fillId="0" borderId="0"/>
    <xf numFmtId="0" fontId="1" fillId="0" borderId="0"/>
    <xf numFmtId="0" fontId="1" fillId="0" borderId="0"/>
    <xf numFmtId="0" fontId="1" fillId="0" borderId="0"/>
    <xf numFmtId="0" fontId="21" fillId="39" borderId="15" applyNumberFormat="0" applyFont="0" applyAlignment="0" applyProtection="0"/>
    <xf numFmtId="0" fontId="38" fillId="37" borderId="16" applyNumberFormat="0" applyAlignment="0" applyProtection="0"/>
    <xf numFmtId="9" fontId="21" fillId="0" borderId="0" applyFon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174" fontId="1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9" fontId="1" fillId="0" borderId="0" applyFont="0" applyFill="0" applyBorder="0" applyAlignment="0" applyProtection="0"/>
    <xf numFmtId="0" fontId="21" fillId="0" borderId="0"/>
    <xf numFmtId="0" fontId="43" fillId="0" borderId="0"/>
    <xf numFmtId="9" fontId="19" fillId="0" borderId="0" applyFont="0" applyFill="0" applyBorder="0" applyAlignment="0" applyProtection="0"/>
  </cellStyleXfs>
  <cellXfs count="208">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4" fillId="0" borderId="0" xfId="0" applyNumberFormat="1" applyFont="1" applyFill="1" applyAlignment="1">
      <alignmen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4" fillId="0" borderId="0" xfId="0" applyFont="1" applyFill="1" applyBorder="1" applyAlignment="1">
      <alignment vertical="top"/>
    </xf>
    <xf numFmtId="0" fontId="1" fillId="0" borderId="0" xfId="0" applyFont="1" applyFill="1" applyAlignment="1">
      <alignment horizontal="left" vertical="top"/>
    </xf>
    <xf numFmtId="0" fontId="2" fillId="0" borderId="0" xfId="0" applyFont="1" applyFill="1" applyBorder="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4" fontId="9" fillId="0" borderId="0" xfId="0" applyNumberFormat="1" applyFont="1" applyFill="1" applyBorder="1" applyAlignment="1">
      <alignment vertical="center" wrapText="1"/>
    </xf>
    <xf numFmtId="164" fontId="1" fillId="0" borderId="0" xfId="0" applyNumberFormat="1" applyFont="1" applyFill="1" applyBorder="1" applyAlignment="1">
      <alignment horizontal="right" vertical="top"/>
    </xf>
    <xf numFmtId="0" fontId="9" fillId="0" borderId="0" xfId="0" applyFont="1" applyFill="1" applyAlignment="1">
      <alignment horizontal="center" vertical="center"/>
    </xf>
    <xf numFmtId="0" fontId="9" fillId="0" borderId="0" xfId="0" applyFont="1" applyFill="1" applyAlignment="1">
      <alignment vertical="top"/>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2" fillId="0" borderId="0" xfId="0" applyFont="1" applyFill="1" applyAlignment="1">
      <alignment vertical="top"/>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Alignment="1">
      <alignment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1" fillId="0" borderId="0" xfId="0" applyFont="1" applyFill="1" applyBorder="1" applyAlignment="1">
      <alignment horizontal="left" vertical="top"/>
    </xf>
    <xf numFmtId="0" fontId="3" fillId="0" borderId="3" xfId="0" applyFont="1" applyFill="1" applyBorder="1" applyAlignment="1">
      <alignment horizontal="left" vertical="center" wrapText="1"/>
    </xf>
    <xf numFmtId="0" fontId="7" fillId="4" borderId="4" xfId="0" applyFont="1" applyFill="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xf>
    <xf numFmtId="0" fontId="3" fillId="0" borderId="3" xfId="0" applyFont="1" applyFill="1" applyBorder="1" applyAlignment="1">
      <alignment vertical="center" wrapText="1"/>
    </xf>
    <xf numFmtId="4" fontId="4" fillId="0" borderId="0" xfId="0" applyNumberFormat="1" applyFont="1" applyFill="1" applyBorder="1" applyAlignment="1">
      <alignment vertical="top"/>
    </xf>
    <xf numFmtId="0" fontId="7" fillId="0" borderId="7" xfId="0" applyFont="1" applyFill="1" applyBorder="1" applyAlignment="1">
      <alignment vertical="top"/>
    </xf>
    <xf numFmtId="3"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right" vertical="top" wrapText="1"/>
    </xf>
    <xf numFmtId="3" fontId="7" fillId="0" borderId="0" xfId="0" applyNumberFormat="1" applyFont="1" applyFill="1" applyAlignment="1">
      <alignment horizontal="center" vertical="top"/>
    </xf>
    <xf numFmtId="4" fontId="7" fillId="0" borderId="0" xfId="0" applyNumberFormat="1" applyFont="1" applyFill="1" applyAlignment="1">
      <alignment vertical="top"/>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4" fontId="9" fillId="0" borderId="1" xfId="0" applyNumberFormat="1" applyFont="1" applyFill="1" applyBorder="1" applyAlignment="1">
      <alignment horizontal="center" vertical="center" wrapText="1"/>
    </xf>
    <xf numFmtId="0" fontId="7" fillId="0" borderId="0" xfId="0" applyFont="1" applyFill="1" applyAlignment="1">
      <alignment horizontal="center" vertical="top"/>
    </xf>
    <xf numFmtId="0" fontId="1" fillId="0" borderId="0" xfId="0" applyFont="1" applyFill="1" applyAlignment="1">
      <alignment horizontal="center" vertical="center"/>
    </xf>
    <xf numFmtId="172" fontId="9" fillId="0" borderId="1" xfId="0" applyNumberFormat="1" applyFont="1" applyFill="1" applyBorder="1" applyAlignment="1">
      <alignment horizontal="center" vertical="center" wrapText="1"/>
    </xf>
    <xf numFmtId="172" fontId="9" fillId="5"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172" fontId="9" fillId="0" borderId="2" xfId="0" applyNumberFormat="1" applyFont="1" applyFill="1" applyBorder="1" applyAlignment="1">
      <alignment horizontal="center" vertical="center" wrapText="1"/>
    </xf>
    <xf numFmtId="172"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9" fillId="5" borderId="2" xfId="2" applyNumberFormat="1" applyFont="1" applyFill="1" applyBorder="1" applyAlignment="1">
      <alignment horizontal="center" vertical="center" wrapText="1"/>
    </xf>
    <xf numFmtId="4" fontId="9" fillId="0" borderId="1" xfId="0" applyNumberFormat="1" applyFont="1" applyFill="1" applyBorder="1" applyAlignment="1">
      <alignment horizontal="left" vertical="top" wrapText="1"/>
    </xf>
    <xf numFmtId="4" fontId="9" fillId="17" borderId="1" xfId="0" applyNumberFormat="1" applyFont="1" applyFill="1" applyBorder="1" applyAlignment="1">
      <alignment horizontal="right" vertical="top" wrapText="1"/>
    </xf>
    <xf numFmtId="4" fontId="9" fillId="0" borderId="1" xfId="0" applyNumberFormat="1" applyFont="1" applyFill="1" applyBorder="1" applyAlignment="1">
      <alignment horizontal="right" vertical="top" wrapText="1"/>
    </xf>
    <xf numFmtId="4" fontId="9" fillId="0" borderId="1" xfId="0" applyNumberFormat="1"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0" fontId="9" fillId="0" borderId="1" xfId="58" applyFont="1" applyFill="1" applyBorder="1" applyAlignment="1">
      <alignment horizontal="left" vertical="top" wrapText="1"/>
    </xf>
    <xf numFmtId="173" fontId="9" fillId="0" borderId="1" xfId="0" applyNumberFormat="1" applyFont="1" applyFill="1" applyBorder="1" applyAlignment="1">
      <alignment horizontal="center" vertical="top" wrapText="1"/>
    </xf>
    <xf numFmtId="3" fontId="9" fillId="0" borderId="1" xfId="0" applyNumberFormat="1" applyFont="1" applyFill="1" applyBorder="1" applyAlignment="1">
      <alignment horizontal="left" vertical="top" wrapText="1"/>
    </xf>
    <xf numFmtId="0" fontId="18" fillId="0" borderId="0" xfId="0" applyFont="1" applyFill="1" applyAlignment="1">
      <alignment vertical="top"/>
    </xf>
    <xf numFmtId="0" fontId="26" fillId="18" borderId="1" xfId="0" applyFont="1" applyFill="1" applyBorder="1" applyAlignment="1">
      <alignment horizontal="center" vertical="center"/>
    </xf>
    <xf numFmtId="0" fontId="9" fillId="18" borderId="1" xfId="0" applyFont="1" applyFill="1" applyBorder="1" applyAlignment="1">
      <alignment horizontal="left" vertical="center"/>
    </xf>
    <xf numFmtId="4" fontId="9" fillId="18" borderId="1" xfId="0" applyNumberFormat="1" applyFont="1" applyFill="1" applyBorder="1" applyAlignment="1">
      <alignment horizontal="right" vertical="center"/>
    </xf>
    <xf numFmtId="4" fontId="9" fillId="18" borderId="1" xfId="0" applyNumberFormat="1" applyFont="1" applyFill="1" applyBorder="1" applyAlignment="1">
      <alignment horizontal="right" vertical="center" wrapText="1"/>
    </xf>
    <xf numFmtId="1" fontId="9" fillId="18" borderId="1" xfId="0" applyNumberFormat="1" applyFont="1" applyFill="1" applyBorder="1" applyAlignment="1">
      <alignment horizontal="center" vertical="center" wrapText="1"/>
    </xf>
    <xf numFmtId="3" fontId="9" fillId="18" borderId="1" xfId="0" applyNumberFormat="1" applyFont="1" applyFill="1" applyBorder="1" applyAlignment="1">
      <alignment horizontal="center" vertical="center" wrapText="1"/>
    </xf>
    <xf numFmtId="4" fontId="9" fillId="18" borderId="1" xfId="0" applyNumberFormat="1" applyFont="1" applyFill="1" applyBorder="1" applyAlignment="1">
      <alignment horizontal="center" vertical="center" wrapText="1"/>
    </xf>
    <xf numFmtId="0" fontId="18" fillId="0" borderId="0" xfId="0" applyFont="1"/>
    <xf numFmtId="14" fontId="10" fillId="0" borderId="0" xfId="0" applyNumberFormat="1" applyFont="1" applyFill="1" applyAlignment="1">
      <alignment horizontal="left" vertical="top"/>
    </xf>
    <xf numFmtId="0" fontId="3" fillId="3" borderId="1" xfId="0" applyFont="1" applyFill="1" applyBorder="1" applyAlignment="1">
      <alignment horizontal="center" vertical="top"/>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 fillId="0" borderId="19" xfId="0" applyFont="1" applyFill="1" applyBorder="1" applyAlignment="1">
      <alignment vertical="top"/>
    </xf>
    <xf numFmtId="0" fontId="7" fillId="0" borderId="20" xfId="0" applyFont="1" applyFill="1" applyBorder="1" applyAlignment="1">
      <alignment vertical="top"/>
    </xf>
    <xf numFmtId="4" fontId="1" fillId="0" borderId="20" xfId="0" applyNumberFormat="1" applyFont="1" applyFill="1" applyBorder="1" applyAlignment="1">
      <alignment vertical="top"/>
    </xf>
    <xf numFmtId="4" fontId="9" fillId="0" borderId="20" xfId="0" applyNumberFormat="1" applyFont="1" applyFill="1" applyBorder="1" applyAlignment="1">
      <alignment vertical="center" wrapText="1"/>
    </xf>
    <xf numFmtId="4" fontId="9" fillId="0" borderId="17" xfId="0" applyNumberFormat="1" applyFont="1" applyFill="1" applyBorder="1" applyAlignment="1">
      <alignment vertical="center" wrapText="1"/>
    </xf>
    <xf numFmtId="4" fontId="9" fillId="0"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5" borderId="2" xfId="2"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41" fillId="0" borderId="0" xfId="0" applyFont="1"/>
    <xf numFmtId="3" fontId="3" fillId="0" borderId="0" xfId="0" applyNumberFormat="1" applyFont="1" applyFill="1" applyAlignment="1">
      <alignment horizontal="center" vertical="top"/>
    </xf>
    <xf numFmtId="3" fontId="41"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4" fontId="3" fillId="0" borderId="0" xfId="129"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10" fillId="0" borderId="0" xfId="0" applyFont="1" applyFill="1" applyBorder="1" applyAlignment="1">
      <alignment horizontal="left" vertical="center" wrapText="1"/>
    </xf>
    <xf numFmtId="0" fontId="9" fillId="0" borderId="0" xfId="0" applyFont="1" applyFill="1" applyBorder="1" applyAlignment="1">
      <alignment vertical="top"/>
    </xf>
    <xf numFmtId="1"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42" fillId="0" borderId="0" xfId="0" applyNumberFormat="1" applyFont="1" applyAlignment="1">
      <alignment horizontal="center"/>
    </xf>
    <xf numFmtId="2" fontId="1" fillId="0" borderId="0" xfId="0" applyNumberFormat="1" applyFont="1" applyFill="1" applyBorder="1" applyAlignment="1">
      <alignment horizontal="right" vertical="top"/>
    </xf>
    <xf numFmtId="4" fontId="9" fillId="0" borderId="5" xfId="0" applyNumberFormat="1" applyFont="1" applyFill="1" applyBorder="1" applyAlignment="1">
      <alignment horizontal="center" vertical="center" wrapText="1"/>
    </xf>
    <xf numFmtId="4" fontId="9" fillId="0" borderId="21" xfId="0" applyNumberFormat="1" applyFont="1" applyFill="1" applyBorder="1" applyAlignment="1">
      <alignment horizontal="center" vertical="center" wrapText="1"/>
    </xf>
    <xf numFmtId="4" fontId="9" fillId="0" borderId="22" xfId="0" applyNumberFormat="1" applyFont="1" applyFill="1" applyBorder="1" applyAlignment="1">
      <alignment horizontal="center" vertical="center" wrapText="1"/>
    </xf>
    <xf numFmtId="3" fontId="9" fillId="0" borderId="22" xfId="0" applyNumberFormat="1" applyFont="1" applyFill="1" applyBorder="1" applyAlignment="1">
      <alignment horizontal="center" vertical="center" wrapText="1"/>
    </xf>
    <xf numFmtId="3" fontId="9" fillId="0" borderId="23" xfId="0" applyNumberFormat="1" applyFont="1" applyFill="1" applyBorder="1" applyAlignment="1">
      <alignment horizontal="center" vertical="center" wrapText="1"/>
    </xf>
    <xf numFmtId="3" fontId="11" fillId="0" borderId="22" xfId="0" applyNumberFormat="1" applyFont="1" applyFill="1" applyBorder="1" applyAlignment="1">
      <alignment horizontal="center" vertical="center" wrapText="1"/>
    </xf>
    <xf numFmtId="3" fontId="11" fillId="0" borderId="24" xfId="0" applyNumberFormat="1" applyFont="1" applyFill="1" applyBorder="1" applyAlignment="1">
      <alignment horizontal="center" vertical="center" wrapText="1"/>
    </xf>
    <xf numFmtId="3" fontId="9" fillId="0" borderId="24"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4" fontId="9" fillId="0" borderId="26" xfId="0" applyNumberFormat="1" applyFont="1" applyFill="1" applyBorder="1" applyAlignment="1">
      <alignment horizontal="center" vertical="center" wrapText="1"/>
    </xf>
    <xf numFmtId="4" fontId="9" fillId="0" borderId="27" xfId="0" applyNumberFormat="1" applyFont="1" applyFill="1" applyBorder="1" applyAlignment="1">
      <alignment horizontal="center" vertical="center" wrapText="1"/>
    </xf>
    <xf numFmtId="4" fontId="9" fillId="0" borderId="24" xfId="0" applyNumberFormat="1" applyFont="1" applyFill="1" applyBorder="1" applyAlignment="1">
      <alignment horizontal="center" vertical="center" wrapText="1"/>
    </xf>
    <xf numFmtId="3" fontId="9" fillId="0" borderId="28" xfId="0" applyNumberFormat="1" applyFont="1" applyFill="1" applyBorder="1" applyAlignment="1">
      <alignment horizontal="center" vertical="center" wrapText="1"/>
    </xf>
    <xf numFmtId="3" fontId="9" fillId="0" borderId="29" xfId="0" applyNumberFormat="1" applyFont="1" applyFill="1" applyBorder="1" applyAlignment="1">
      <alignment horizontal="center" vertical="center" wrapText="1"/>
    </xf>
    <xf numFmtId="3" fontId="9" fillId="0" borderId="30" xfId="0" applyNumberFormat="1" applyFont="1" applyFill="1" applyBorder="1" applyAlignment="1">
      <alignment horizontal="center" vertical="center" wrapText="1"/>
    </xf>
    <xf numFmtId="3" fontId="9" fillId="0" borderId="31" xfId="0" applyNumberFormat="1" applyFont="1" applyFill="1" applyBorder="1" applyAlignment="1">
      <alignment horizontal="center" vertical="center" wrapText="1"/>
    </xf>
    <xf numFmtId="0" fontId="26" fillId="40" borderId="1" xfId="0" applyFont="1" applyFill="1" applyBorder="1" applyAlignment="1">
      <alignment horizontal="center" vertical="top"/>
    </xf>
    <xf numFmtId="4" fontId="9" fillId="40" borderId="1" xfId="0" applyNumberFormat="1" applyFont="1" applyFill="1" applyBorder="1" applyAlignment="1">
      <alignment horizontal="center" vertical="top" wrapText="1"/>
    </xf>
    <xf numFmtId="0" fontId="9" fillId="0" borderId="0" xfId="0" applyFont="1" applyFill="1" applyAlignment="1">
      <alignment horizontal="center" vertical="top"/>
    </xf>
    <xf numFmtId="0" fontId="0" fillId="0" borderId="0" xfId="0" applyFont="1"/>
    <xf numFmtId="3" fontId="9" fillId="0" borderId="1" xfId="0" applyNumberFormat="1" applyFont="1" applyFill="1" applyBorder="1" applyAlignment="1">
      <alignment horizontal="center" vertical="top" wrapText="1"/>
    </xf>
    <xf numFmtId="14" fontId="18" fillId="0" borderId="1" xfId="0" applyNumberFormat="1" applyFont="1" applyBorder="1" applyAlignment="1">
      <alignment horizontal="center" vertical="top"/>
    </xf>
    <xf numFmtId="165" fontId="9" fillId="0" borderId="22"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0" fontId="3" fillId="4" borderId="3" xfId="0" applyFont="1" applyFill="1" applyBorder="1" applyAlignment="1">
      <alignment horizontal="left" vertical="center"/>
    </xf>
    <xf numFmtId="49" fontId="9" fillId="0" borderId="21" xfId="138" applyNumberFormat="1" applyFont="1" applyFill="1" applyBorder="1" applyAlignment="1">
      <alignment horizontal="center" vertical="center" wrapText="1"/>
    </xf>
    <xf numFmtId="4" fontId="9" fillId="17" borderId="21" xfId="0" applyNumberFormat="1" applyFont="1" applyFill="1" applyBorder="1" applyAlignment="1">
      <alignment horizontal="center" vertical="center" wrapText="1"/>
    </xf>
    <xf numFmtId="165" fontId="9" fillId="17" borderId="2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3" fontId="9" fillId="0" borderId="22" xfId="0" applyNumberFormat="1" applyFont="1" applyFill="1" applyBorder="1" applyAlignment="1">
      <alignment horizontal="center" wrapText="1"/>
    </xf>
    <xf numFmtId="4" fontId="9" fillId="17" borderId="1" xfId="0" applyNumberFormat="1" applyFont="1" applyFill="1" applyBorder="1" applyAlignment="1">
      <alignment horizontal="center" vertical="top" wrapText="1" shrinkToFit="1"/>
    </xf>
    <xf numFmtId="4" fontId="9" fillId="0" borderId="32" xfId="0" applyNumberFormat="1" applyFont="1" applyFill="1" applyBorder="1" applyAlignment="1">
      <alignment horizontal="center" vertical="center" wrapText="1"/>
    </xf>
    <xf numFmtId="4" fontId="9" fillId="0" borderId="33" xfId="0" applyNumberFormat="1" applyFont="1" applyFill="1" applyBorder="1" applyAlignment="1">
      <alignment horizontal="center" vertical="center" wrapText="1"/>
    </xf>
    <xf numFmtId="0" fontId="44" fillId="0" borderId="0" xfId="0" applyFont="1" applyFill="1" applyAlignment="1">
      <alignment vertical="top"/>
    </xf>
    <xf numFmtId="0" fontId="1" fillId="0" borderId="0" xfId="0" applyFont="1" applyFill="1" applyBorder="1" applyAlignment="1">
      <alignment horizontal="left" vertical="center"/>
    </xf>
    <xf numFmtId="4" fontId="3"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34" xfId="0" applyFont="1" applyFill="1" applyBorder="1" applyAlignment="1">
      <alignment vertical="center" wrapText="1"/>
    </xf>
    <xf numFmtId="2" fontId="9" fillId="0" borderId="24" xfId="0" applyNumberFormat="1" applyFont="1" applyFill="1" applyBorder="1" applyAlignment="1">
      <alignment horizontal="center" vertical="center"/>
    </xf>
    <xf numFmtId="3" fontId="9" fillId="0" borderId="22" xfId="0" applyNumberFormat="1" applyFont="1" applyFill="1" applyBorder="1" applyAlignment="1">
      <alignment horizontal="center" vertical="center"/>
    </xf>
    <xf numFmtId="49" fontId="9" fillId="0" borderId="21" xfId="0" applyNumberFormat="1" applyFont="1" applyFill="1" applyBorder="1" applyAlignment="1">
      <alignment horizontal="center" vertical="center"/>
    </xf>
    <xf numFmtId="14" fontId="18" fillId="0" borderId="1" xfId="0" applyNumberFormat="1" applyFont="1" applyFill="1" applyBorder="1" applyAlignment="1">
      <alignment horizontal="center" vertical="top"/>
    </xf>
    <xf numFmtId="3" fontId="45" fillId="0" borderId="24" xfId="0" applyNumberFormat="1" applyFont="1" applyFill="1" applyBorder="1" applyAlignment="1">
      <alignment horizontal="center" vertical="center" wrapText="1"/>
    </xf>
    <xf numFmtId="3" fontId="45" fillId="0" borderId="30"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4" fontId="9" fillId="5" borderId="1" xfId="2" applyNumberFormat="1" applyFont="1" applyFill="1" applyBorder="1" applyAlignment="1">
      <alignment horizontal="center" vertical="center" wrapText="1"/>
    </xf>
    <xf numFmtId="4" fontId="9" fillId="5" borderId="2" xfId="2" applyNumberFormat="1" applyFont="1" applyFill="1" applyBorder="1" applyAlignment="1">
      <alignment horizontal="center" vertical="center" wrapText="1"/>
    </xf>
    <xf numFmtId="4" fontId="1" fillId="5" borderId="1" xfId="2"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4" fontId="9" fillId="5" borderId="1"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4" fontId="9" fillId="5" borderId="8"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6" xfId="0" applyFont="1" applyFill="1" applyBorder="1" applyAlignment="1">
      <alignment horizontal="left" vertical="center"/>
    </xf>
    <xf numFmtId="4" fontId="1" fillId="0" borderId="1" xfId="0" applyNumberFormat="1" applyFont="1" applyFill="1" applyBorder="1" applyAlignment="1">
      <alignment horizontal="left" vertical="center"/>
    </xf>
    <xf numFmtId="0" fontId="1" fillId="0" borderId="0" xfId="0" applyFont="1" applyFill="1" applyBorder="1" applyAlignment="1">
      <alignment horizontal="center" vertical="center"/>
    </xf>
    <xf numFmtId="4" fontId="3" fillId="0" borderId="5" xfId="0" applyNumberFormat="1" applyFont="1" applyFill="1" applyBorder="1" applyAlignment="1">
      <alignment horizontal="left" vertical="center"/>
    </xf>
    <xf numFmtId="4" fontId="3" fillId="0" borderId="6" xfId="0" applyNumberFormat="1" applyFont="1" applyFill="1" applyBorder="1" applyAlignment="1">
      <alignment horizontal="left" vertical="center"/>
    </xf>
    <xf numFmtId="4" fontId="1" fillId="0" borderId="7" xfId="0" applyNumberFormat="1" applyFont="1" applyFill="1" applyBorder="1" applyAlignment="1">
      <alignment horizontal="left" vertical="center" wrapText="1"/>
    </xf>
    <xf numFmtId="4" fontId="1" fillId="0" borderId="17" xfId="0" applyNumberFormat="1" applyFont="1" applyFill="1" applyBorder="1" applyAlignment="1">
      <alignment horizontal="left" vertical="center" wrapText="1"/>
    </xf>
    <xf numFmtId="4" fontId="1" fillId="0" borderId="5" xfId="0" applyNumberFormat="1" applyFont="1" applyFill="1" applyBorder="1" applyAlignment="1">
      <alignment horizontal="left" vertical="top" wrapText="1"/>
    </xf>
    <xf numFmtId="4" fontId="1" fillId="0" borderId="6" xfId="0" applyNumberFormat="1" applyFont="1" applyFill="1" applyBorder="1" applyAlignment="1">
      <alignment horizontal="left" vertical="top" wrapText="1"/>
    </xf>
    <xf numFmtId="4" fontId="1" fillId="0" borderId="1" xfId="0" applyNumberFormat="1" applyFont="1" applyFill="1" applyBorder="1" applyAlignment="1">
      <alignment horizontal="left" vertical="center" wrapText="1"/>
    </xf>
    <xf numFmtId="0" fontId="3" fillId="0" borderId="0" xfId="0" applyFont="1" applyFill="1" applyBorder="1" applyAlignment="1">
      <alignment horizontal="center" vertical="center"/>
    </xf>
    <xf numFmtId="0" fontId="9" fillId="0" borderId="1" xfId="0" applyFont="1" applyFill="1" applyBorder="1" applyAlignment="1">
      <alignment horizontal="center" vertical="center" textRotation="90"/>
    </xf>
    <xf numFmtId="0" fontId="9" fillId="0" borderId="2" xfId="0" applyFont="1" applyFill="1" applyBorder="1" applyAlignment="1">
      <alignment horizontal="center" vertical="center" textRotation="90"/>
    </xf>
    <xf numFmtId="4" fontId="3" fillId="0" borderId="5" xfId="0" applyNumberFormat="1" applyFont="1" applyFill="1" applyBorder="1" applyAlignment="1">
      <alignment horizontal="center" vertical="center"/>
    </xf>
    <xf numFmtId="4" fontId="3" fillId="0" borderId="8" xfId="0" applyNumberFormat="1" applyFont="1" applyFill="1" applyBorder="1" applyAlignment="1">
      <alignment horizontal="center" vertical="center"/>
    </xf>
    <xf numFmtId="4" fontId="3" fillId="0" borderId="6"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1" applyFill="1" applyBorder="1" applyAlignment="1" applyProtection="1">
      <alignment horizontal="center" vertical="center"/>
    </xf>
    <xf numFmtId="0" fontId="3" fillId="0" borderId="5" xfId="0" applyFont="1" applyFill="1" applyBorder="1" applyAlignment="1">
      <alignment horizontal="center" vertical="top"/>
    </xf>
    <xf numFmtId="0" fontId="3" fillId="0" borderId="8" xfId="0" applyFont="1" applyFill="1" applyBorder="1" applyAlignment="1">
      <alignment horizontal="center" vertical="top"/>
    </xf>
    <xf numFmtId="0" fontId="3" fillId="0" borderId="6" xfId="0" applyFont="1" applyFill="1" applyBorder="1" applyAlignment="1">
      <alignment horizontal="center" vertical="top"/>
    </xf>
    <xf numFmtId="0" fontId="1" fillId="0" borderId="5" xfId="0" applyFont="1" applyFill="1" applyBorder="1" applyAlignment="1">
      <alignment horizontal="center" vertical="top"/>
    </xf>
    <xf numFmtId="0" fontId="1" fillId="0" borderId="8" xfId="0" applyFont="1" applyFill="1" applyBorder="1" applyAlignment="1">
      <alignment horizontal="center" vertical="top"/>
    </xf>
    <xf numFmtId="0" fontId="1" fillId="0" borderId="6" xfId="0" applyFont="1" applyFill="1" applyBorder="1" applyAlignment="1">
      <alignment horizontal="center" vertical="top"/>
    </xf>
    <xf numFmtId="0" fontId="9" fillId="0" borderId="1" xfId="0" applyFont="1" applyFill="1" applyBorder="1" applyAlignment="1">
      <alignment horizontal="left" vertical="top" wrapText="1"/>
    </xf>
    <xf numFmtId="0" fontId="18" fillId="0" borderId="5" xfId="0" applyFont="1" applyBorder="1" applyAlignment="1">
      <alignment horizontal="center"/>
    </xf>
    <xf numFmtId="0" fontId="18" fillId="0" borderId="8" xfId="0" applyFont="1" applyBorder="1" applyAlignment="1">
      <alignment horizontal="center"/>
    </xf>
    <xf numFmtId="0" fontId="18" fillId="0" borderId="6" xfId="0" applyFont="1" applyBorder="1" applyAlignment="1">
      <alignment horizontal="center"/>
    </xf>
    <xf numFmtId="0" fontId="18" fillId="0" borderId="1" xfId="0" applyFont="1" applyBorder="1" applyAlignment="1">
      <alignment horizontal="center"/>
    </xf>
  </cellXfs>
  <cellStyles count="139">
    <cellStyle name="20% - Accent1" xfId="72"/>
    <cellStyle name="20% - Accent2" xfId="73"/>
    <cellStyle name="20% - Accent3" xfId="74"/>
    <cellStyle name="20% - Accent4" xfId="75"/>
    <cellStyle name="20% - Accent5" xfId="76"/>
    <cellStyle name="20% - Accent6" xfId="77"/>
    <cellStyle name="40% - Accent1" xfId="78"/>
    <cellStyle name="40% - Accent2" xfId="79"/>
    <cellStyle name="40% - Accent3" xfId="80"/>
    <cellStyle name="40% - Accent4" xfId="81"/>
    <cellStyle name="40% - Accent5" xfId="82"/>
    <cellStyle name="40% - Accent6" xfId="83"/>
    <cellStyle name="60% - Accent1" xfId="84"/>
    <cellStyle name="60% - Accent2" xfId="85"/>
    <cellStyle name="60% - Accent3" xfId="86"/>
    <cellStyle name="60% - Accent4" xfId="87"/>
    <cellStyle name="60% - Accent5" xfId="88"/>
    <cellStyle name="60% - Accent6" xfId="89"/>
    <cellStyle name="Accent1" xfId="90"/>
    <cellStyle name="Accent2" xfId="91"/>
    <cellStyle name="Accent3" xfId="92"/>
    <cellStyle name="Accent4" xfId="93"/>
    <cellStyle name="Accent5" xfId="94"/>
    <cellStyle name="Accent6" xfId="95"/>
    <cellStyle name="Bad" xfId="96"/>
    <cellStyle name="Calculation" xfId="97"/>
    <cellStyle name="Check Cell" xfId="98"/>
    <cellStyle name="Comma 2" xfId="99"/>
    <cellStyle name="Currency 2" xfId="3"/>
    <cellStyle name="Currency 2 2" xfId="130"/>
    <cellStyle name="Currency 3" xfId="100"/>
    <cellStyle name="Currency 4" xfId="101"/>
    <cellStyle name="Énfasis 1" xfId="4"/>
    <cellStyle name="Énfasis 2" xfId="5"/>
    <cellStyle name="Énfasis 3" xfId="6"/>
    <cellStyle name="Énfasis1 - 20%" xfId="7"/>
    <cellStyle name="Énfasis1 - 40%" xfId="8"/>
    <cellStyle name="Énfasis1 - 60%" xfId="9"/>
    <cellStyle name="Énfasis2 - 20%" xfId="10"/>
    <cellStyle name="Énfasis2 - 40%" xfId="11"/>
    <cellStyle name="Énfasis2 - 60%" xfId="12"/>
    <cellStyle name="Énfasis3 - 20%" xfId="13"/>
    <cellStyle name="Énfasis3 - 40%" xfId="14"/>
    <cellStyle name="Énfasis3 - 60%" xfId="15"/>
    <cellStyle name="Énfasis4 - 20%" xfId="16"/>
    <cellStyle name="Énfasis4 - 40%" xfId="17"/>
    <cellStyle name="Énfasis4 - 60%" xfId="18"/>
    <cellStyle name="Énfasis5 - 20%" xfId="19"/>
    <cellStyle name="Énfasis5 - 40%" xfId="20"/>
    <cellStyle name="Énfasis5 - 60%" xfId="21"/>
    <cellStyle name="Énfasis6 - 20%" xfId="22"/>
    <cellStyle name="Énfasis6 - 40%" xfId="23"/>
    <cellStyle name="Énfasis6 - 60%" xfId="24"/>
    <cellStyle name="Euro" xfId="25"/>
    <cellStyle name="Euro 2" xfId="102"/>
    <cellStyle name="Excel Built-in Normal" xfId="103"/>
    <cellStyle name="Explanatory Text" xfId="104"/>
    <cellStyle name="Good" xfId="105"/>
    <cellStyle name="Heading 1" xfId="106"/>
    <cellStyle name="Heading 2" xfId="107"/>
    <cellStyle name="Heading 3" xfId="108"/>
    <cellStyle name="Heading 4" xfId="109"/>
    <cellStyle name="Hipervínculo" xfId="1" builtinId="8"/>
    <cellStyle name="Hipervínculo 2" xfId="26"/>
    <cellStyle name="Input" xfId="110"/>
    <cellStyle name="Linked Cell" xfId="111"/>
    <cellStyle name="Millares 2" xfId="27"/>
    <cellStyle name="Millares 2 2" xfId="28"/>
    <cellStyle name="Millares 2 2 2" xfId="112"/>
    <cellStyle name="Millares 2 3" xfId="131"/>
    <cellStyle name="Millares 3" xfId="29"/>
    <cellStyle name="Millares 3 2" xfId="132"/>
    <cellStyle name="Millares 4" xfId="30"/>
    <cellStyle name="Millares 4 2" xfId="31"/>
    <cellStyle name="Millares 4 2 2" xfId="133"/>
    <cellStyle name="Millares 4 3" xfId="134"/>
    <cellStyle name="Millares 5" xfId="32"/>
    <cellStyle name="Millares 6" xfId="33"/>
    <cellStyle name="Millares 6 2" xfId="113"/>
    <cellStyle name="Millares 7" xfId="129"/>
    <cellStyle name="Moneda 2" xfId="34"/>
    <cellStyle name="Moneda 2 2" xfId="35"/>
    <cellStyle name="Moneda 2 2 2" xfId="114"/>
    <cellStyle name="Moneda 2 3" xfId="135"/>
    <cellStyle name="Moneda 3" xfId="36"/>
    <cellStyle name="Moneda 3 2" xfId="37"/>
    <cellStyle name="Moneda 3 2 2" xfId="115"/>
    <cellStyle name="Moneda 3 3" xfId="116"/>
    <cellStyle name="Moneda 4" xfId="38"/>
    <cellStyle name="Moneda 4 2" xfId="117"/>
    <cellStyle name="Moneda 5" xfId="39"/>
    <cellStyle name="Moneda 5 2" xfId="118"/>
    <cellStyle name="Normal" xfId="0" builtinId="0"/>
    <cellStyle name="Normal 10" xfId="40"/>
    <cellStyle name="Normal 11" xfId="41"/>
    <cellStyle name="Normal 12" xfId="42"/>
    <cellStyle name="Normal 13" xfId="43"/>
    <cellStyle name="Normal 14" xfId="44"/>
    <cellStyle name="Normal 15" xfId="45"/>
    <cellStyle name="Normal 15 2" xfId="46"/>
    <cellStyle name="Normal 16" xfId="47"/>
    <cellStyle name="Normal 17" xfId="48"/>
    <cellStyle name="Normal 18" xfId="49"/>
    <cellStyle name="Normal 19" xfId="50"/>
    <cellStyle name="Normal 2" xfId="2"/>
    <cellStyle name="Normal 2 2" xfId="51"/>
    <cellStyle name="Normal 2 2 2" xfId="119"/>
    <cellStyle name="Normal 2 3" xfId="120"/>
    <cellStyle name="Normal 2 4" xfId="121"/>
    <cellStyle name="Normal 2_Rectificación FAM 2010 uaa" xfId="52"/>
    <cellStyle name="Normal 20" xfId="53"/>
    <cellStyle name="Normal 21" xfId="54"/>
    <cellStyle name="Normal 22" xfId="55"/>
    <cellStyle name="Normal 23" xfId="56"/>
    <cellStyle name="Normal 23 2" xfId="136"/>
    <cellStyle name="Normal 3" xfId="57"/>
    <cellStyle name="Normal 3 2" xfId="58"/>
    <cellStyle name="Normal 3 2 2" xfId="122"/>
    <cellStyle name="Normal 3 3" xfId="59"/>
    <cellStyle name="Normal 3 4" xfId="137"/>
    <cellStyle name="Normal 4" xfId="60"/>
    <cellStyle name="Normal 4 2" xfId="61"/>
    <cellStyle name="Normal 5" xfId="62"/>
    <cellStyle name="Normal 5 2" xfId="123"/>
    <cellStyle name="Normal 6" xfId="63"/>
    <cellStyle name="Normal 7" xfId="64"/>
    <cellStyle name="Normal 8" xfId="65"/>
    <cellStyle name="Normal 9" xfId="66"/>
    <cellStyle name="Note" xfId="124"/>
    <cellStyle name="Output" xfId="125"/>
    <cellStyle name="Percent 2" xfId="67"/>
    <cellStyle name="Percent 3" xfId="68"/>
    <cellStyle name="Porcentaje" xfId="138" builtinId="5"/>
    <cellStyle name="Porcentaje 2" xfId="126"/>
    <cellStyle name="Porcentual 2" xfId="69"/>
    <cellStyle name="Porcentual 2 2" xfId="70"/>
    <cellStyle name="Title" xfId="127"/>
    <cellStyle name="Título de hoja" xfId="71"/>
    <cellStyle name="Warning Text" xfId="12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livas@uacj.mx" TargetMode="External"/><Relationship Id="rId1" Type="http://schemas.openxmlformats.org/officeDocument/2006/relationships/hyperlink" Target="mailto:agomez@uacj.m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FF44"/>
  <sheetViews>
    <sheetView showZeros="0" tabSelected="1" topLeftCell="A13" zoomScaleNormal="100" zoomScaleSheetLayoutView="80" workbookViewId="0">
      <selection activeCell="F18" sqref="F18"/>
    </sheetView>
  </sheetViews>
  <sheetFormatPr baseColWidth="10" defaultColWidth="11.42578125" defaultRowHeight="15" x14ac:dyDescent="0.25"/>
  <cols>
    <col min="1" max="1" width="3" style="45" customWidth="1"/>
    <col min="2" max="2" width="47.7109375" style="1" customWidth="1"/>
    <col min="3" max="3" width="12" style="1" customWidth="1"/>
    <col min="4" max="4" width="13.140625" style="1" customWidth="1"/>
    <col min="5" max="5" width="8.42578125" style="4" customWidth="1"/>
    <col min="6" max="6" width="7.42578125" style="4" customWidth="1"/>
    <col min="7" max="9" width="15.7109375" style="4" customWidth="1"/>
    <col min="10" max="10" width="10.5703125" style="4" customWidth="1"/>
    <col min="11" max="11" width="3.42578125" style="4" customWidth="1"/>
    <col min="12" max="12" width="3.5703125" style="4" customWidth="1"/>
    <col min="13" max="13" width="7.28515625" style="4" customWidth="1"/>
    <col min="14" max="14" width="7.140625" style="4" customWidth="1"/>
    <col min="15" max="15" width="5.85546875" style="4" customWidth="1"/>
    <col min="16" max="16" width="7.5703125" style="4" customWidth="1"/>
    <col min="17" max="17" width="7.7109375" style="4" customWidth="1"/>
    <col min="18" max="18" width="8.140625" style="4" customWidth="1"/>
    <col min="19" max="19" width="8.7109375" style="4" customWidth="1"/>
    <col min="20" max="20" width="31.140625" style="4" customWidth="1"/>
    <col min="21" max="21" width="9.140625" style="4" customWidth="1"/>
    <col min="22" max="22" width="9.42578125" style="4" customWidth="1"/>
    <col min="23" max="23" width="8.42578125" style="4" customWidth="1"/>
    <col min="24" max="24" width="10" style="4" customWidth="1"/>
    <col min="25" max="25" width="22.42578125" style="4" customWidth="1"/>
    <col min="26" max="26" width="13.42578125" style="4" customWidth="1"/>
    <col min="27" max="27" width="13" style="4" customWidth="1"/>
    <col min="28" max="28" width="8.85546875" style="4" customWidth="1"/>
    <col min="29" max="29" width="8.7109375" style="4" customWidth="1"/>
    <col min="30" max="30" width="8.42578125" style="4" customWidth="1"/>
    <col min="31" max="31" width="11.42578125" style="4" customWidth="1"/>
    <col min="32" max="32" width="10.140625" customWidth="1"/>
    <col min="33" max="33" width="11.7109375" style="5" customWidth="1"/>
    <col min="34" max="35" width="12" style="5" customWidth="1"/>
    <col min="36" max="36" width="22.28515625" style="5" customWidth="1"/>
    <col min="37" max="38" width="10.28515625" style="5" customWidth="1"/>
    <col min="39" max="39" width="10.42578125" style="5" customWidth="1"/>
    <col min="40" max="40" width="16.85546875" style="4" customWidth="1"/>
    <col min="41" max="41" width="23.7109375" style="4" customWidth="1"/>
    <col min="42" max="42" width="32.85546875" style="4" customWidth="1"/>
    <col min="43" max="43" width="13" style="4" customWidth="1"/>
    <col min="44" max="44" width="11.28515625" style="4" customWidth="1"/>
    <col min="45" max="45" width="8.28515625" style="4" customWidth="1"/>
    <col min="46" max="46" width="11.7109375" style="4" customWidth="1"/>
    <col min="47" max="47" width="8.5703125" style="4" customWidth="1"/>
    <col min="48" max="48" width="11.7109375" style="4" bestFit="1" customWidth="1"/>
    <col min="49" max="49" width="9.42578125" style="4" customWidth="1"/>
    <col min="50" max="50" width="13.85546875" style="4" customWidth="1"/>
    <col min="51" max="51" width="4.85546875" style="4" customWidth="1"/>
    <col min="52" max="52" width="7.140625" style="4" customWidth="1"/>
    <col min="53" max="53" width="5" style="4" customWidth="1"/>
    <col min="54" max="54" width="5.85546875" style="4" customWidth="1"/>
    <col min="55" max="55" width="5" style="4" customWidth="1"/>
    <col min="56" max="56" width="5.85546875" style="4" customWidth="1"/>
    <col min="57" max="57" width="5.28515625" style="4" customWidth="1"/>
    <col min="58" max="58" width="5.85546875" style="4" customWidth="1"/>
    <col min="59" max="59" width="5" style="4" customWidth="1"/>
    <col min="60" max="60" width="5.85546875" style="4" customWidth="1"/>
    <col min="61" max="61" width="5" style="4" customWidth="1"/>
    <col min="62" max="62" width="5.85546875" style="4" customWidth="1"/>
    <col min="63" max="63" width="5" style="4" customWidth="1"/>
    <col min="64" max="66" width="5.85546875" style="4" customWidth="1"/>
    <col min="67" max="67" width="5" style="4" customWidth="1"/>
    <col min="68" max="68" width="6.28515625" style="4" customWidth="1"/>
    <col min="69" max="69" width="5" style="4" customWidth="1"/>
    <col min="70" max="70" width="5.85546875" style="4" customWidth="1"/>
    <col min="71" max="71" width="5" style="4" customWidth="1"/>
    <col min="72" max="77" width="5.85546875" style="4" customWidth="1"/>
    <col min="78" max="78" width="6.7109375" style="4" customWidth="1"/>
    <col min="79" max="80" width="5.85546875" style="4" customWidth="1"/>
    <col min="81" max="81" width="5" style="4" customWidth="1"/>
    <col min="82" max="82" width="8.42578125" style="4" customWidth="1"/>
    <col min="83" max="83" width="15.85546875" style="4" customWidth="1"/>
    <col min="84" max="84" width="6.140625" style="4" customWidth="1"/>
    <col min="85" max="85" width="14.5703125" style="4" customWidth="1"/>
    <col min="86" max="86" width="12.5703125" style="4" customWidth="1"/>
    <col min="87" max="87" width="4.85546875" style="4" customWidth="1"/>
    <col min="88" max="88" width="5.85546875" style="4" customWidth="1"/>
    <col min="89" max="89" width="5" style="4" customWidth="1"/>
    <col min="90" max="90" width="5.85546875" style="4" customWidth="1"/>
    <col min="91" max="91" width="5" style="4" customWidth="1"/>
    <col min="92" max="92" width="5.85546875" style="4" customWidth="1"/>
    <col min="93" max="93" width="5.28515625" style="4" customWidth="1"/>
    <col min="94" max="94" width="5.85546875" style="4" customWidth="1"/>
    <col min="95" max="95" width="5" style="4" customWidth="1"/>
    <col min="96" max="96" width="5.85546875" style="4" customWidth="1"/>
    <col min="97" max="97" width="5" style="4" customWidth="1"/>
    <col min="98" max="98" width="5.85546875" style="4" customWidth="1"/>
    <col min="99" max="99" width="5" style="4" customWidth="1"/>
    <col min="100" max="102" width="5.85546875" style="4" customWidth="1"/>
    <col min="103" max="103" width="5" style="4" customWidth="1"/>
    <col min="104" max="104" width="5.85546875" style="4" customWidth="1"/>
    <col min="105" max="105" width="5" style="4" customWidth="1"/>
    <col min="106" max="106" width="5.85546875" style="4" customWidth="1"/>
    <col min="107" max="107" width="5" style="4" customWidth="1"/>
    <col min="108" max="116" width="5.85546875" style="4" customWidth="1"/>
    <col min="117" max="117" width="5" style="4" customWidth="1"/>
    <col min="118" max="118" width="5.85546875" style="4" customWidth="1"/>
    <col min="119" max="119" width="10.140625" style="4" customWidth="1"/>
    <col min="120" max="120" width="6.140625" style="4" customWidth="1"/>
    <col min="121" max="121" width="8.7109375" style="4" customWidth="1"/>
    <col min="122" max="122" width="13.85546875" style="4" customWidth="1"/>
    <col min="123" max="123" width="4.85546875" style="4" customWidth="1"/>
    <col min="124" max="124" width="5.85546875" style="4" customWidth="1"/>
    <col min="125" max="125" width="5" style="4" customWidth="1"/>
    <col min="126" max="126" width="5.85546875" style="4" customWidth="1"/>
    <col min="127" max="127" width="5" style="4" customWidth="1"/>
    <col min="128" max="128" width="5.85546875" style="4" customWidth="1"/>
    <col min="129" max="129" width="5.28515625" style="4" customWidth="1"/>
    <col min="130" max="130" width="5.85546875" style="4" customWidth="1"/>
    <col min="131" max="131" width="5" style="4" customWidth="1"/>
    <col min="132" max="132" width="5.85546875" style="4" customWidth="1"/>
    <col min="133" max="133" width="5" style="4" customWidth="1"/>
    <col min="134" max="134" width="5.85546875" style="4" customWidth="1"/>
    <col min="135" max="135" width="5" style="4" customWidth="1"/>
    <col min="136" max="138" width="5.85546875" style="4" customWidth="1"/>
    <col min="139" max="139" width="5" style="4" customWidth="1"/>
    <col min="140" max="140" width="5.85546875" style="4" customWidth="1"/>
    <col min="141" max="141" width="5" style="4" customWidth="1"/>
    <col min="142" max="142" width="5.85546875" style="4" customWidth="1"/>
    <col min="143" max="143" width="5" style="4" customWidth="1"/>
    <col min="144" max="152" width="5.85546875" style="4" customWidth="1"/>
    <col min="153" max="153" width="5" style="4" customWidth="1"/>
    <col min="154" max="154" width="5.85546875" style="4" customWidth="1"/>
    <col min="155" max="155" width="10.140625" style="4" customWidth="1"/>
    <col min="156" max="156" width="6.140625" style="4" customWidth="1"/>
    <col min="157" max="157" width="8.7109375" style="4" customWidth="1"/>
    <col min="158" max="158" width="13.85546875" style="4" customWidth="1"/>
    <col min="159" max="162" width="11.5703125" customWidth="1"/>
    <col min="163" max="16384" width="11.42578125" style="1"/>
  </cols>
  <sheetData>
    <row r="1" spans="1:158" s="22" customFormat="1" x14ac:dyDescent="0.25">
      <c r="A1" s="47"/>
      <c r="E1" s="38"/>
      <c r="F1" s="38"/>
      <c r="G1" s="38"/>
      <c r="H1" s="38"/>
      <c r="I1" s="38"/>
      <c r="J1" s="38"/>
      <c r="K1" s="38"/>
      <c r="L1" s="38"/>
      <c r="M1" s="38"/>
      <c r="N1" s="38"/>
      <c r="O1" s="38"/>
      <c r="P1" s="38"/>
      <c r="Q1" s="38"/>
      <c r="R1" s="38"/>
      <c r="S1" s="38"/>
      <c r="T1" s="38"/>
      <c r="U1" s="38"/>
      <c r="V1" s="38"/>
      <c r="W1" s="38"/>
      <c r="X1" s="38"/>
      <c r="Y1"/>
      <c r="Z1"/>
      <c r="AA1"/>
      <c r="AB1" s="38"/>
      <c r="AC1" s="38"/>
      <c r="AD1" s="38"/>
      <c r="AE1" s="38"/>
      <c r="AG1" s="37"/>
      <c r="AH1" s="37"/>
      <c r="AI1" s="37"/>
      <c r="AJ1" s="37"/>
      <c r="AK1" s="37"/>
      <c r="AL1" s="37"/>
      <c r="AM1" s="37"/>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row>
    <row r="2" spans="1:158" ht="18" x14ac:dyDescent="0.25">
      <c r="B2" s="145" t="s">
        <v>15</v>
      </c>
      <c r="C2" s="19"/>
      <c r="D2" s="19"/>
      <c r="E2" s="19"/>
      <c r="F2" s="19"/>
      <c r="G2" s="19"/>
      <c r="H2" s="19"/>
      <c r="I2" s="19"/>
      <c r="J2" s="19"/>
      <c r="K2" s="19"/>
      <c r="L2" s="19"/>
      <c r="M2" s="19"/>
      <c r="N2" s="19"/>
      <c r="O2" s="19"/>
      <c r="P2" s="19"/>
      <c r="Q2" s="19"/>
      <c r="R2" s="19"/>
      <c r="S2" s="19"/>
      <c r="T2" s="19"/>
      <c r="U2" s="19"/>
      <c r="V2" s="19"/>
      <c r="W2" s="19"/>
      <c r="X2" s="19"/>
      <c r="Y2"/>
      <c r="Z2"/>
      <c r="AA2"/>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row>
    <row r="3" spans="1:158" ht="18" x14ac:dyDescent="0.25">
      <c r="B3" s="2" t="s">
        <v>109</v>
      </c>
      <c r="C3" s="2"/>
      <c r="D3" s="2"/>
      <c r="E3" s="2"/>
      <c r="F3" s="2"/>
      <c r="G3" s="2"/>
      <c r="H3" s="2"/>
      <c r="I3" s="2"/>
      <c r="J3" s="2"/>
      <c r="K3" s="2"/>
      <c r="L3" s="2"/>
      <c r="M3" s="2"/>
      <c r="N3" s="2"/>
      <c r="O3" s="2"/>
      <c r="P3" s="2"/>
      <c r="Q3" s="2"/>
      <c r="R3" s="2"/>
      <c r="S3" s="2"/>
      <c r="T3" s="2"/>
      <c r="U3" s="2"/>
      <c r="V3" s="2"/>
      <c r="W3" s="2"/>
      <c r="X3" s="2"/>
      <c r="Y3"/>
      <c r="Z3"/>
      <c r="AA3"/>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row>
    <row r="4" spans="1:158" ht="17.45" x14ac:dyDescent="0.3">
      <c r="B4" s="2" t="s">
        <v>110</v>
      </c>
      <c r="C4" s="2"/>
      <c r="D4" s="2"/>
      <c r="E4" s="2"/>
      <c r="F4" s="2"/>
      <c r="G4" s="2"/>
      <c r="H4" s="2"/>
      <c r="I4" s="2"/>
      <c r="J4" s="2"/>
      <c r="K4" s="2"/>
      <c r="L4" s="2"/>
      <c r="M4" s="2"/>
      <c r="N4" s="2"/>
      <c r="O4" s="2"/>
      <c r="P4" s="2"/>
      <c r="Q4" s="2"/>
      <c r="R4" s="2"/>
      <c r="S4" s="2"/>
      <c r="T4" s="2"/>
      <c r="U4" s="2"/>
      <c r="V4" s="2"/>
      <c r="W4" s="2"/>
      <c r="X4" s="2"/>
      <c r="Y4"/>
      <c r="Z4"/>
      <c r="AA4"/>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row>
    <row r="5" spans="1:158" ht="17.45" x14ac:dyDescent="0.3">
      <c r="B5" s="2"/>
      <c r="C5" s="2"/>
      <c r="D5" s="2"/>
      <c r="E5" s="2"/>
      <c r="F5" s="2"/>
      <c r="G5" s="2"/>
      <c r="H5" s="2"/>
      <c r="I5" s="2"/>
      <c r="J5" s="2"/>
      <c r="K5" s="2"/>
      <c r="L5" s="2"/>
      <c r="M5" s="2"/>
      <c r="N5" s="2"/>
      <c r="O5" s="2"/>
      <c r="P5" s="2"/>
      <c r="Q5" s="2"/>
      <c r="R5" s="2"/>
      <c r="S5" s="2"/>
      <c r="T5" s="2"/>
      <c r="U5" s="2"/>
      <c r="V5" s="2"/>
      <c r="W5" s="2"/>
      <c r="X5" s="2"/>
      <c r="Y5"/>
      <c r="Z5"/>
      <c r="AA5"/>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row>
    <row r="6" spans="1:158" ht="18" x14ac:dyDescent="0.25">
      <c r="B6" s="30" t="s">
        <v>111</v>
      </c>
      <c r="C6" s="2"/>
      <c r="D6" s="2"/>
      <c r="E6" s="2"/>
      <c r="F6" s="2"/>
      <c r="G6" s="2"/>
      <c r="H6" s="2"/>
      <c r="I6" s="2"/>
      <c r="J6" s="2"/>
      <c r="K6" s="2"/>
      <c r="L6" s="2"/>
      <c r="M6" s="2"/>
      <c r="N6" s="2"/>
      <c r="O6" s="2"/>
      <c r="P6" s="2"/>
      <c r="Q6" s="2"/>
      <c r="R6" s="2"/>
      <c r="S6" s="2"/>
      <c r="T6" s="2"/>
      <c r="U6" s="2"/>
      <c r="V6" s="2"/>
      <c r="W6" s="2"/>
      <c r="X6" s="2"/>
      <c r="Y6"/>
      <c r="Z6"/>
      <c r="AA6"/>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row>
    <row r="7" spans="1:158" ht="18" x14ac:dyDescent="0.25">
      <c r="B7" s="31" t="s">
        <v>112</v>
      </c>
      <c r="C7" s="134" t="s">
        <v>167</v>
      </c>
      <c r="D7" s="74"/>
      <c r="E7" s="2"/>
      <c r="F7" s="2"/>
      <c r="G7" s="2"/>
      <c r="H7" s="2"/>
      <c r="I7" s="2"/>
      <c r="J7" s="2"/>
      <c r="K7" s="2"/>
      <c r="L7" s="2"/>
      <c r="M7" s="2"/>
      <c r="N7" s="2"/>
      <c r="O7" s="2"/>
      <c r="P7" s="2"/>
      <c r="Q7" s="2"/>
      <c r="R7" s="2"/>
      <c r="S7" s="2"/>
      <c r="T7" s="2"/>
      <c r="U7" s="2"/>
      <c r="V7" s="2"/>
      <c r="W7" s="2"/>
      <c r="X7" s="2"/>
      <c r="Y7"/>
      <c r="Z7"/>
      <c r="AA7"/>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row>
    <row r="8" spans="1:158" ht="17.25" customHeight="1" x14ac:dyDescent="0.25">
      <c r="A8" s="1"/>
      <c r="B8" s="75" t="s">
        <v>20</v>
      </c>
      <c r="C8" s="179" t="s">
        <v>104</v>
      </c>
      <c r="D8" s="180"/>
      <c r="E8" s="189" t="s">
        <v>21</v>
      </c>
      <c r="F8" s="190"/>
      <c r="G8" s="190"/>
      <c r="H8" s="190"/>
      <c r="I8" s="190"/>
      <c r="J8" s="191"/>
      <c r="K8" s="197" t="s">
        <v>22</v>
      </c>
      <c r="L8" s="198"/>
      <c r="M8" s="198"/>
      <c r="N8" s="198"/>
      <c r="O8" s="198"/>
      <c r="P8" s="198"/>
      <c r="Q8" s="199"/>
      <c r="R8" s="147"/>
      <c r="S8" s="11"/>
      <c r="T8" s="26"/>
      <c r="U8" s="26"/>
      <c r="V8" s="26"/>
      <c r="W8" s="26"/>
      <c r="X8" s="26"/>
      <c r="Y8" s="26"/>
      <c r="Z8" s="26"/>
      <c r="AA8" s="26"/>
      <c r="AN8" s="20"/>
      <c r="AO8" s="20"/>
      <c r="AP8" s="20"/>
      <c r="AQ8" s="21"/>
      <c r="AR8" s="21"/>
      <c r="AS8" s="3"/>
      <c r="AT8" s="3"/>
      <c r="AU8" s="3"/>
      <c r="AV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row>
    <row r="9" spans="1:158" s="8" customFormat="1" ht="12" customHeight="1" x14ac:dyDescent="0.25">
      <c r="A9" s="7"/>
      <c r="B9" s="32" t="s">
        <v>0</v>
      </c>
      <c r="C9" s="181" t="s">
        <v>23</v>
      </c>
      <c r="D9" s="182"/>
      <c r="E9" s="192" t="s">
        <v>121</v>
      </c>
      <c r="F9" s="193"/>
      <c r="G9" s="193"/>
      <c r="H9" s="193"/>
      <c r="I9" s="193"/>
      <c r="J9" s="194"/>
      <c r="K9" s="200" t="s">
        <v>122</v>
      </c>
      <c r="L9" s="201"/>
      <c r="M9" s="201"/>
      <c r="N9" s="201"/>
      <c r="O9" s="201"/>
      <c r="P9" s="201"/>
      <c r="Q9" s="202"/>
      <c r="R9" s="148"/>
      <c r="S9" s="27"/>
      <c r="T9" s="6"/>
      <c r="U9" s="6"/>
      <c r="V9" s="6"/>
      <c r="W9" s="6"/>
      <c r="X9" s="6"/>
      <c r="Y9" s="6"/>
      <c r="Z9" s="6"/>
      <c r="AA9" s="6"/>
      <c r="AB9" s="7"/>
      <c r="AC9" s="7"/>
      <c r="AD9" s="7"/>
      <c r="AE9" s="7"/>
      <c r="AG9" s="7"/>
      <c r="AH9" s="7"/>
      <c r="AI9" s="7"/>
      <c r="AJ9" s="7"/>
      <c r="AK9" s="7"/>
      <c r="AL9" s="7"/>
      <c r="AM9" s="7"/>
      <c r="AN9" s="20"/>
      <c r="AO9" s="20"/>
      <c r="AP9" s="20"/>
      <c r="AQ9" s="21"/>
      <c r="AR9" s="21"/>
      <c r="AW9" s="7"/>
      <c r="AX9" s="7"/>
      <c r="CE9" s="7"/>
      <c r="CF9" s="7"/>
      <c r="CG9" s="7"/>
      <c r="CH9" s="7"/>
      <c r="DO9" s="7"/>
      <c r="DP9" s="7"/>
      <c r="DQ9" s="7"/>
      <c r="DR9" s="7"/>
      <c r="EY9" s="7"/>
      <c r="EZ9" s="7"/>
      <c r="FA9" s="33"/>
      <c r="FB9" s="33"/>
    </row>
    <row r="10" spans="1:158" s="8" customFormat="1" ht="14.25" customHeight="1" x14ac:dyDescent="0.25">
      <c r="A10" s="7"/>
      <c r="B10" s="28" t="s">
        <v>60</v>
      </c>
      <c r="C10" s="183" t="s">
        <v>24</v>
      </c>
      <c r="D10" s="184"/>
      <c r="E10" s="192" t="s">
        <v>63</v>
      </c>
      <c r="F10" s="193"/>
      <c r="G10" s="193"/>
      <c r="H10" s="193"/>
      <c r="I10" s="193"/>
      <c r="J10" s="194"/>
      <c r="K10" s="192" t="s">
        <v>123</v>
      </c>
      <c r="L10" s="193"/>
      <c r="M10" s="193"/>
      <c r="N10" s="193"/>
      <c r="O10" s="193"/>
      <c r="P10" s="193"/>
      <c r="Q10" s="194"/>
      <c r="R10" s="148"/>
      <c r="S10" s="27"/>
      <c r="T10" s="148"/>
      <c r="U10" s="148"/>
      <c r="V10" s="148"/>
      <c r="W10" s="148"/>
      <c r="X10" s="148"/>
      <c r="Y10" s="148"/>
      <c r="Z10" s="148"/>
      <c r="AA10" s="148"/>
      <c r="AB10" s="7"/>
      <c r="AC10" s="7"/>
      <c r="AD10" s="7"/>
      <c r="AE10" s="7"/>
      <c r="AG10" s="7"/>
      <c r="AH10" s="7"/>
      <c r="AI10" s="7"/>
      <c r="AJ10" s="7"/>
      <c r="AK10" s="7"/>
      <c r="AL10" s="7"/>
      <c r="AM10" s="7"/>
      <c r="AN10" s="20"/>
      <c r="AO10" s="20"/>
      <c r="AP10" s="20"/>
      <c r="AQ10" s="26"/>
      <c r="AR10" s="26"/>
      <c r="AW10" s="7"/>
      <c r="AX10" s="7"/>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7"/>
      <c r="CF10" s="7"/>
      <c r="CG10" s="7"/>
      <c r="CH10" s="7"/>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7"/>
      <c r="DP10" s="7"/>
      <c r="DQ10" s="7"/>
      <c r="DR10" s="7"/>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7"/>
      <c r="EZ10" s="7"/>
      <c r="FA10" s="33"/>
      <c r="FB10" s="33"/>
    </row>
    <row r="11" spans="1:158" s="8" customFormat="1" ht="14.25" customHeight="1" x14ac:dyDescent="0.25">
      <c r="B11" s="28" t="s">
        <v>1</v>
      </c>
      <c r="C11" s="185" t="s">
        <v>18</v>
      </c>
      <c r="D11" s="185"/>
      <c r="E11" s="195" t="s">
        <v>64</v>
      </c>
      <c r="F11" s="195"/>
      <c r="G11" s="195"/>
      <c r="H11" s="195"/>
      <c r="I11" s="195"/>
      <c r="J11" s="195"/>
      <c r="K11" s="195" t="s">
        <v>68</v>
      </c>
      <c r="L11" s="195"/>
      <c r="M11" s="195"/>
      <c r="N11" s="195"/>
      <c r="O11" s="195"/>
      <c r="P11" s="195"/>
      <c r="Q11" s="195"/>
      <c r="R11" s="148"/>
      <c r="S11" s="27"/>
      <c r="T11" s="148"/>
      <c r="U11" s="148"/>
      <c r="V11" s="148"/>
      <c r="W11" s="186"/>
      <c r="X11" s="186"/>
      <c r="Y11" s="186"/>
      <c r="Z11" s="186"/>
      <c r="AA11" s="186"/>
      <c r="AB11" s="26"/>
      <c r="AC11" s="26"/>
      <c r="AD11" s="26"/>
      <c r="AE11" s="26"/>
      <c r="AF11" s="26"/>
      <c r="AG11" s="26"/>
      <c r="AH11" s="26"/>
      <c r="AI11" s="26"/>
      <c r="AJ11" s="26"/>
      <c r="AK11" s="26"/>
      <c r="AL11" s="26"/>
      <c r="AM11" s="26"/>
      <c r="AN11" s="26"/>
      <c r="AO11" s="26"/>
      <c r="AP11" s="23"/>
      <c r="AQ11" s="26"/>
      <c r="AR11" s="26"/>
      <c r="AS11" s="26"/>
      <c r="AT11" s="26"/>
      <c r="AU11" s="26"/>
      <c r="AV11" s="26"/>
      <c r="AW11" s="6"/>
      <c r="AX11" s="6"/>
      <c r="AY11" s="26"/>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6"/>
      <c r="CF11" s="6"/>
      <c r="CG11" s="6"/>
      <c r="CH11" s="6"/>
      <c r="CI11" s="26"/>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6"/>
      <c r="DP11" s="6"/>
      <c r="DQ11" s="6"/>
      <c r="DR11" s="6"/>
      <c r="DS11" s="26"/>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6"/>
      <c r="EZ11" s="6"/>
      <c r="FA11" s="11"/>
      <c r="FB11" s="11"/>
    </row>
    <row r="12" spans="1:158" s="8" customFormat="1" ht="11.25" customHeight="1" x14ac:dyDescent="0.25">
      <c r="B12" s="135" t="s">
        <v>61</v>
      </c>
      <c r="C12" s="177" t="s">
        <v>48</v>
      </c>
      <c r="D12" s="177"/>
      <c r="E12" s="196" t="s">
        <v>124</v>
      </c>
      <c r="F12" s="196"/>
      <c r="G12" s="196"/>
      <c r="H12" s="196"/>
      <c r="I12" s="196"/>
      <c r="J12" s="196"/>
      <c r="K12" s="196" t="s">
        <v>125</v>
      </c>
      <c r="L12" s="196"/>
      <c r="M12" s="196"/>
      <c r="N12" s="196"/>
      <c r="O12" s="196"/>
      <c r="P12" s="196"/>
      <c r="Q12" s="196"/>
      <c r="R12" s="148"/>
      <c r="S12" s="27"/>
      <c r="T12" s="148"/>
      <c r="U12" s="148"/>
      <c r="V12" s="148"/>
      <c r="W12" s="178"/>
      <c r="X12" s="178"/>
      <c r="Y12" s="178"/>
      <c r="Z12" s="178"/>
      <c r="AA12" s="178"/>
      <c r="AB12" s="25"/>
      <c r="AC12" s="6"/>
      <c r="AD12" s="6"/>
      <c r="AE12" s="6"/>
      <c r="AF12" s="6"/>
      <c r="AG12" s="10"/>
      <c r="AH12" s="10"/>
      <c r="AI12" s="10"/>
      <c r="AJ12" s="10"/>
      <c r="AK12" s="10"/>
      <c r="AL12" s="10"/>
      <c r="AM12" s="10"/>
      <c r="AN12" s="25"/>
      <c r="AO12" s="25"/>
      <c r="AP12" s="25"/>
      <c r="AQ12" s="25"/>
      <c r="AR12" s="25"/>
      <c r="AS12" s="25"/>
      <c r="AT12" s="25"/>
      <c r="AU12" s="25"/>
      <c r="AV12" s="25"/>
      <c r="AW12" s="6"/>
      <c r="AX12" s="6"/>
      <c r="AY12" s="25"/>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6"/>
      <c r="CF12" s="6"/>
      <c r="CG12" s="6"/>
      <c r="CH12" s="6"/>
      <c r="CI12" s="25"/>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6"/>
      <c r="DP12" s="6"/>
      <c r="DQ12" s="6"/>
      <c r="DR12" s="6"/>
      <c r="DS12" s="25"/>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6"/>
      <c r="EZ12" s="6"/>
      <c r="FA12" s="11"/>
      <c r="FB12" s="11"/>
    </row>
    <row r="13" spans="1:158" s="8" customFormat="1" ht="18.75" customHeight="1" x14ac:dyDescent="0.25">
      <c r="B13" s="28" t="s">
        <v>2</v>
      </c>
      <c r="C13" s="76"/>
      <c r="D13" s="77"/>
      <c r="E13" s="78"/>
      <c r="F13" s="78"/>
      <c r="G13" s="78"/>
      <c r="H13" s="78"/>
      <c r="I13" s="78"/>
      <c r="J13" s="78"/>
      <c r="K13" s="146"/>
      <c r="L13" s="146"/>
      <c r="M13" s="146"/>
      <c r="N13" s="146"/>
      <c r="O13" s="146"/>
      <c r="P13" s="146"/>
      <c r="Q13" s="146"/>
      <c r="R13" s="146"/>
      <c r="S13" s="146"/>
      <c r="T13" s="146"/>
      <c r="U13" s="146"/>
      <c r="V13" s="146"/>
      <c r="W13" s="24"/>
      <c r="X13" s="25"/>
      <c r="Y13" s="25"/>
      <c r="Z13" s="25"/>
      <c r="AA13" s="149"/>
      <c r="AB13" s="6"/>
      <c r="AC13" s="6"/>
      <c r="AD13" s="6"/>
      <c r="AE13" s="27"/>
      <c r="AF13" s="27"/>
      <c r="AG13" s="10"/>
      <c r="AH13" s="10"/>
      <c r="AI13" s="10"/>
      <c r="AJ13" s="10"/>
      <c r="AK13" s="10"/>
      <c r="AL13" s="10"/>
      <c r="AM13" s="10"/>
      <c r="AN13" s="25"/>
      <c r="AO13" s="25"/>
      <c r="AP13" s="25"/>
      <c r="AQ13" s="25"/>
      <c r="AR13" s="25"/>
      <c r="AS13" s="25"/>
      <c r="AT13" s="25"/>
      <c r="AU13" s="25"/>
      <c r="AV13" s="25"/>
      <c r="AW13" s="6"/>
      <c r="AX13" s="6"/>
      <c r="AY13" s="25"/>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6"/>
      <c r="CF13" s="6"/>
      <c r="CG13" s="6"/>
      <c r="CH13" s="6"/>
      <c r="CI13" s="25"/>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6"/>
      <c r="DP13" s="6"/>
      <c r="DQ13" s="6"/>
      <c r="DR13" s="6"/>
      <c r="DS13" s="25"/>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6"/>
      <c r="EZ13" s="6"/>
      <c r="FA13" s="11"/>
      <c r="FB13" s="11"/>
    </row>
    <row r="14" spans="1:158" s="6" customFormat="1" x14ac:dyDescent="0.3">
      <c r="B14" s="29" t="s">
        <v>62</v>
      </c>
      <c r="C14" s="34"/>
      <c r="D14" s="79"/>
      <c r="E14" s="80"/>
      <c r="F14" s="80"/>
      <c r="G14" s="80"/>
      <c r="H14" s="80"/>
      <c r="I14" s="80"/>
      <c r="J14" s="80"/>
      <c r="K14" s="81"/>
      <c r="L14" s="81"/>
      <c r="M14" s="81"/>
      <c r="N14" s="81"/>
      <c r="O14" s="81"/>
      <c r="P14" s="81"/>
      <c r="Q14" s="81"/>
      <c r="R14" s="81"/>
      <c r="S14" s="81"/>
      <c r="T14" s="81"/>
      <c r="U14" s="81"/>
      <c r="V14" s="81"/>
      <c r="W14" s="81"/>
      <c r="X14" s="81"/>
      <c r="Y14" s="81"/>
      <c r="Z14" s="81"/>
      <c r="AA14" s="82"/>
      <c r="AB14" s="11"/>
      <c r="AC14" s="11"/>
      <c r="AD14" s="11"/>
      <c r="AE14"/>
      <c r="AG14" s="13"/>
      <c r="AH14" s="13"/>
      <c r="AI14" s="13"/>
      <c r="AJ14" s="13"/>
      <c r="AK14" s="13"/>
      <c r="AL14" s="13"/>
      <c r="AM14" s="13"/>
      <c r="AN14" s="12"/>
      <c r="AO14" s="12"/>
      <c r="AP14" s="12"/>
      <c r="AQ14" s="12"/>
      <c r="AR14" s="12"/>
      <c r="AS14" s="12"/>
      <c r="AT14" s="12"/>
      <c r="AU14" s="12"/>
      <c r="AV14" s="12"/>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row>
    <row r="15" spans="1:158" s="48" customFormat="1" ht="12" customHeight="1" x14ac:dyDescent="0.25">
      <c r="A15" s="187" t="s">
        <v>19</v>
      </c>
      <c r="B15" s="174" t="s">
        <v>55</v>
      </c>
      <c r="C15" s="175"/>
      <c r="D15" s="175"/>
      <c r="E15" s="175"/>
      <c r="F15" s="175"/>
      <c r="G15" s="175"/>
      <c r="H15" s="175"/>
      <c r="I15" s="175"/>
      <c r="J15" s="176"/>
      <c r="K15" s="161" t="s">
        <v>41</v>
      </c>
      <c r="L15" s="161"/>
      <c r="M15" s="161"/>
      <c r="N15" s="161"/>
      <c r="O15" s="161"/>
      <c r="P15" s="161"/>
      <c r="Q15" s="161"/>
      <c r="R15" s="161"/>
      <c r="S15" s="161"/>
      <c r="T15" s="161"/>
      <c r="U15" s="161"/>
      <c r="V15" s="161"/>
      <c r="W15" s="161"/>
      <c r="X15" s="161"/>
      <c r="Y15" s="161"/>
      <c r="Z15" s="161"/>
      <c r="AA15" s="161"/>
      <c r="AB15" s="161" t="s">
        <v>44</v>
      </c>
      <c r="AC15" s="161"/>
      <c r="AD15" s="161"/>
      <c r="AE15" s="161"/>
      <c r="AF15" s="168" t="s">
        <v>47</v>
      </c>
      <c r="AG15" s="170" t="s">
        <v>82</v>
      </c>
      <c r="AH15" s="170"/>
      <c r="AI15" s="170"/>
      <c r="AJ15" s="170"/>
      <c r="AK15" s="161" t="s">
        <v>42</v>
      </c>
      <c r="AL15" s="161"/>
      <c r="AM15" s="161"/>
      <c r="AN15" s="161"/>
      <c r="AO15" s="161"/>
      <c r="AP15" s="161"/>
      <c r="AQ15" s="161"/>
      <c r="AR15" s="161"/>
      <c r="AS15" s="161"/>
      <c r="AT15" s="160" t="s">
        <v>70</v>
      </c>
      <c r="AU15" s="160"/>
      <c r="AV15" s="160"/>
      <c r="AW15" s="161" t="s">
        <v>40</v>
      </c>
      <c r="AX15" s="161"/>
      <c r="AY15" s="161" t="s">
        <v>39</v>
      </c>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t="s">
        <v>43</v>
      </c>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t="s">
        <v>38</v>
      </c>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row>
    <row r="16" spans="1:158" s="14" customFormat="1" ht="47.25" customHeight="1" x14ac:dyDescent="0.25">
      <c r="A16" s="187"/>
      <c r="B16" s="162" t="s">
        <v>83</v>
      </c>
      <c r="C16" s="156" t="s">
        <v>84</v>
      </c>
      <c r="D16" s="164" t="s">
        <v>85</v>
      </c>
      <c r="E16" s="156" t="s">
        <v>3</v>
      </c>
      <c r="F16" s="164" t="s">
        <v>86</v>
      </c>
      <c r="G16" s="171" t="s">
        <v>140</v>
      </c>
      <c r="H16" s="172"/>
      <c r="I16" s="173"/>
      <c r="J16" s="164" t="s">
        <v>106</v>
      </c>
      <c r="K16" s="156" t="s">
        <v>31</v>
      </c>
      <c r="L16" s="156"/>
      <c r="M16" s="156"/>
      <c r="N16" s="156"/>
      <c r="O16" s="156" t="s">
        <v>59</v>
      </c>
      <c r="P16" s="156"/>
      <c r="Q16" s="156" t="s">
        <v>28</v>
      </c>
      <c r="R16" s="156"/>
      <c r="S16" s="156"/>
      <c r="T16" s="156"/>
      <c r="U16" s="156"/>
      <c r="V16" s="156"/>
      <c r="W16" s="156"/>
      <c r="X16" s="156" t="s">
        <v>16</v>
      </c>
      <c r="Y16" s="164" t="s">
        <v>71</v>
      </c>
      <c r="Z16" s="156" t="s">
        <v>13</v>
      </c>
      <c r="AA16" s="156" t="s">
        <v>17</v>
      </c>
      <c r="AB16" s="156" t="s">
        <v>45</v>
      </c>
      <c r="AC16" s="156"/>
      <c r="AD16" s="156"/>
      <c r="AE16" s="156" t="s">
        <v>46</v>
      </c>
      <c r="AF16" s="168"/>
      <c r="AG16" s="49" t="s">
        <v>5</v>
      </c>
      <c r="AH16" s="49" t="s">
        <v>12</v>
      </c>
      <c r="AI16" s="50" t="s">
        <v>72</v>
      </c>
      <c r="AJ16" s="166" t="s">
        <v>73</v>
      </c>
      <c r="AK16" s="168" t="s">
        <v>57</v>
      </c>
      <c r="AL16" s="168" t="s">
        <v>56</v>
      </c>
      <c r="AM16" s="168"/>
      <c r="AN16" s="156" t="s">
        <v>6</v>
      </c>
      <c r="AO16" s="156" t="s">
        <v>7</v>
      </c>
      <c r="AP16" s="156" t="s">
        <v>54</v>
      </c>
      <c r="AQ16" s="156" t="s">
        <v>8</v>
      </c>
      <c r="AR16" s="156" t="s">
        <v>58</v>
      </c>
      <c r="AS16" s="156" t="s">
        <v>9</v>
      </c>
      <c r="AT16" s="158" t="s">
        <v>74</v>
      </c>
      <c r="AU16" s="158"/>
      <c r="AV16" s="158" t="s">
        <v>75</v>
      </c>
      <c r="AW16" s="156" t="s">
        <v>37</v>
      </c>
      <c r="AX16" s="156" t="s">
        <v>76</v>
      </c>
      <c r="AY16" s="156" t="s">
        <v>87</v>
      </c>
      <c r="AZ16" s="156"/>
      <c r="BA16" s="156" t="s">
        <v>88</v>
      </c>
      <c r="BB16" s="156"/>
      <c r="BC16" s="156" t="s">
        <v>89</v>
      </c>
      <c r="BD16" s="156"/>
      <c r="BE16" s="156" t="s">
        <v>90</v>
      </c>
      <c r="BF16" s="156"/>
      <c r="BG16" s="156" t="s">
        <v>91</v>
      </c>
      <c r="BH16" s="156"/>
      <c r="BI16" s="156" t="s">
        <v>92</v>
      </c>
      <c r="BJ16" s="156"/>
      <c r="BK16" s="156" t="s">
        <v>93</v>
      </c>
      <c r="BL16" s="156"/>
      <c r="BM16" s="156" t="s">
        <v>94</v>
      </c>
      <c r="BN16" s="156"/>
      <c r="BO16" s="156" t="s">
        <v>95</v>
      </c>
      <c r="BP16" s="156"/>
      <c r="BQ16" s="156" t="s">
        <v>96</v>
      </c>
      <c r="BR16" s="156"/>
      <c r="BS16" s="156" t="s">
        <v>97</v>
      </c>
      <c r="BT16" s="156"/>
      <c r="BU16" s="156" t="s">
        <v>98</v>
      </c>
      <c r="BV16" s="156"/>
      <c r="BW16" s="156" t="s">
        <v>99</v>
      </c>
      <c r="BX16" s="156"/>
      <c r="BY16" s="156" t="s">
        <v>100</v>
      </c>
      <c r="BZ16" s="156"/>
      <c r="CA16" s="156" t="s">
        <v>101</v>
      </c>
      <c r="CB16" s="156"/>
      <c r="CC16" s="156" t="s">
        <v>102</v>
      </c>
      <c r="CD16" s="156"/>
      <c r="CE16" s="156"/>
      <c r="CF16" s="156" t="s">
        <v>103</v>
      </c>
      <c r="CG16" s="156"/>
      <c r="CH16" s="156"/>
      <c r="CI16" s="156" t="s">
        <v>87</v>
      </c>
      <c r="CJ16" s="156"/>
      <c r="CK16" s="156" t="s">
        <v>88</v>
      </c>
      <c r="CL16" s="156"/>
      <c r="CM16" s="156" t="s">
        <v>89</v>
      </c>
      <c r="CN16" s="156"/>
      <c r="CO16" s="156" t="s">
        <v>90</v>
      </c>
      <c r="CP16" s="156"/>
      <c r="CQ16" s="156" t="s">
        <v>91</v>
      </c>
      <c r="CR16" s="156"/>
      <c r="CS16" s="156" t="s">
        <v>92</v>
      </c>
      <c r="CT16" s="156"/>
      <c r="CU16" s="156" t="s">
        <v>93</v>
      </c>
      <c r="CV16" s="156"/>
      <c r="CW16" s="156" t="s">
        <v>94</v>
      </c>
      <c r="CX16" s="156"/>
      <c r="CY16" s="156" t="s">
        <v>95</v>
      </c>
      <c r="CZ16" s="156"/>
      <c r="DA16" s="156" t="s">
        <v>96</v>
      </c>
      <c r="DB16" s="156"/>
      <c r="DC16" s="156" t="s">
        <v>97</v>
      </c>
      <c r="DD16" s="156"/>
      <c r="DE16" s="156" t="s">
        <v>98</v>
      </c>
      <c r="DF16" s="156"/>
      <c r="DG16" s="156" t="s">
        <v>99</v>
      </c>
      <c r="DH16" s="156"/>
      <c r="DI16" s="156" t="s">
        <v>100</v>
      </c>
      <c r="DJ16" s="156"/>
      <c r="DK16" s="156" t="s">
        <v>101</v>
      </c>
      <c r="DL16" s="156"/>
      <c r="DM16" s="156" t="s">
        <v>102</v>
      </c>
      <c r="DN16" s="156"/>
      <c r="DO16" s="156"/>
      <c r="DP16" s="156" t="s">
        <v>103</v>
      </c>
      <c r="DQ16" s="156"/>
      <c r="DR16" s="156"/>
      <c r="DS16" s="156" t="s">
        <v>87</v>
      </c>
      <c r="DT16" s="156"/>
      <c r="DU16" s="156" t="s">
        <v>88</v>
      </c>
      <c r="DV16" s="156"/>
      <c r="DW16" s="156" t="s">
        <v>89</v>
      </c>
      <c r="DX16" s="156"/>
      <c r="DY16" s="156" t="s">
        <v>90</v>
      </c>
      <c r="DZ16" s="156"/>
      <c r="EA16" s="156" t="s">
        <v>91</v>
      </c>
      <c r="EB16" s="156"/>
      <c r="EC16" s="156" t="s">
        <v>92</v>
      </c>
      <c r="ED16" s="156"/>
      <c r="EE16" s="156" t="s">
        <v>93</v>
      </c>
      <c r="EF16" s="156"/>
      <c r="EG16" s="156" t="s">
        <v>94</v>
      </c>
      <c r="EH16" s="156"/>
      <c r="EI16" s="156" t="s">
        <v>95</v>
      </c>
      <c r="EJ16" s="156"/>
      <c r="EK16" s="156" t="s">
        <v>96</v>
      </c>
      <c r="EL16" s="156"/>
      <c r="EM16" s="156" t="s">
        <v>97</v>
      </c>
      <c r="EN16" s="156"/>
      <c r="EO16" s="156" t="s">
        <v>98</v>
      </c>
      <c r="EP16" s="156"/>
      <c r="EQ16" s="156" t="s">
        <v>99</v>
      </c>
      <c r="ER16" s="156"/>
      <c r="ES16" s="156" t="s">
        <v>100</v>
      </c>
      <c r="ET16" s="156"/>
      <c r="EU16" s="156" t="s">
        <v>101</v>
      </c>
      <c r="EV16" s="156"/>
      <c r="EW16" s="156" t="s">
        <v>102</v>
      </c>
      <c r="EX16" s="156"/>
      <c r="EY16" s="156"/>
      <c r="EZ16" s="156" t="s">
        <v>103</v>
      </c>
      <c r="FA16" s="156"/>
      <c r="FB16" s="156"/>
    </row>
    <row r="17" spans="1:158" s="14" customFormat="1" ht="90" x14ac:dyDescent="0.25">
      <c r="A17" s="188"/>
      <c r="B17" s="163"/>
      <c r="C17" s="157"/>
      <c r="D17" s="165"/>
      <c r="E17" s="157"/>
      <c r="F17" s="165"/>
      <c r="G17" s="133" t="s">
        <v>141</v>
      </c>
      <c r="H17" s="133" t="s">
        <v>26</v>
      </c>
      <c r="I17" s="133" t="s">
        <v>142</v>
      </c>
      <c r="J17" s="164"/>
      <c r="K17" s="51" t="s">
        <v>25</v>
      </c>
      <c r="L17" s="51" t="s">
        <v>26</v>
      </c>
      <c r="M17" s="51" t="s">
        <v>27</v>
      </c>
      <c r="N17" s="51" t="s">
        <v>49</v>
      </c>
      <c r="O17" s="51" t="s">
        <v>32</v>
      </c>
      <c r="P17" s="51" t="s">
        <v>33</v>
      </c>
      <c r="Q17" s="51" t="s">
        <v>29</v>
      </c>
      <c r="R17" s="51" t="s">
        <v>30</v>
      </c>
      <c r="S17" s="51" t="s">
        <v>50</v>
      </c>
      <c r="T17" s="51" t="s">
        <v>52</v>
      </c>
      <c r="U17" s="51" t="s">
        <v>51</v>
      </c>
      <c r="V17" s="51" t="s">
        <v>53</v>
      </c>
      <c r="W17" s="51" t="s">
        <v>34</v>
      </c>
      <c r="X17" s="157"/>
      <c r="Y17" s="165"/>
      <c r="Z17" s="157"/>
      <c r="AA17" s="157"/>
      <c r="AB17" s="51" t="s">
        <v>10</v>
      </c>
      <c r="AC17" s="51" t="s">
        <v>11</v>
      </c>
      <c r="AD17" s="51" t="s">
        <v>4</v>
      </c>
      <c r="AE17" s="157"/>
      <c r="AF17" s="169"/>
      <c r="AG17" s="52" t="s">
        <v>14</v>
      </c>
      <c r="AH17" s="52" t="s">
        <v>14</v>
      </c>
      <c r="AI17" s="53" t="s">
        <v>14</v>
      </c>
      <c r="AJ17" s="167"/>
      <c r="AK17" s="169"/>
      <c r="AL17" s="54" t="s">
        <v>77</v>
      </c>
      <c r="AM17" s="55" t="s">
        <v>23</v>
      </c>
      <c r="AN17" s="157"/>
      <c r="AO17" s="157"/>
      <c r="AP17" s="157"/>
      <c r="AQ17" s="157"/>
      <c r="AR17" s="157"/>
      <c r="AS17" s="157"/>
      <c r="AT17" s="56" t="s">
        <v>78</v>
      </c>
      <c r="AU17" s="56" t="s">
        <v>77</v>
      </c>
      <c r="AV17" s="159"/>
      <c r="AW17" s="157"/>
      <c r="AX17" s="157"/>
      <c r="AY17" s="51" t="s">
        <v>36</v>
      </c>
      <c r="AZ17" s="51" t="s">
        <v>37</v>
      </c>
      <c r="BA17" s="51" t="s">
        <v>36</v>
      </c>
      <c r="BB17" s="51" t="s">
        <v>37</v>
      </c>
      <c r="BC17" s="51" t="s">
        <v>36</v>
      </c>
      <c r="BD17" s="51" t="s">
        <v>37</v>
      </c>
      <c r="BE17" s="51" t="s">
        <v>36</v>
      </c>
      <c r="BF17" s="51" t="s">
        <v>37</v>
      </c>
      <c r="BG17" s="51" t="s">
        <v>36</v>
      </c>
      <c r="BH17" s="51" t="s">
        <v>37</v>
      </c>
      <c r="BI17" s="51" t="s">
        <v>36</v>
      </c>
      <c r="BJ17" s="51" t="s">
        <v>37</v>
      </c>
      <c r="BK17" s="51" t="s">
        <v>36</v>
      </c>
      <c r="BL17" s="51" t="s">
        <v>37</v>
      </c>
      <c r="BM17" s="51" t="s">
        <v>36</v>
      </c>
      <c r="BN17" s="51" t="s">
        <v>37</v>
      </c>
      <c r="BO17" s="51" t="s">
        <v>36</v>
      </c>
      <c r="BP17" s="51" t="s">
        <v>37</v>
      </c>
      <c r="BQ17" s="51" t="s">
        <v>36</v>
      </c>
      <c r="BR17" s="51" t="s">
        <v>37</v>
      </c>
      <c r="BS17" s="51" t="s">
        <v>36</v>
      </c>
      <c r="BT17" s="51" t="s">
        <v>37</v>
      </c>
      <c r="BU17" s="51" t="s">
        <v>36</v>
      </c>
      <c r="BV17" s="51" t="s">
        <v>37</v>
      </c>
      <c r="BW17" s="51" t="s">
        <v>36</v>
      </c>
      <c r="BX17" s="51" t="s">
        <v>37</v>
      </c>
      <c r="BY17" s="51" t="s">
        <v>36</v>
      </c>
      <c r="BZ17" s="51" t="s">
        <v>37</v>
      </c>
      <c r="CA17" s="51" t="s">
        <v>36</v>
      </c>
      <c r="CB17" s="51" t="s">
        <v>37</v>
      </c>
      <c r="CC17" s="51" t="s">
        <v>36</v>
      </c>
      <c r="CD17" s="51" t="s">
        <v>37</v>
      </c>
      <c r="CE17" s="51" t="s">
        <v>35</v>
      </c>
      <c r="CF17" s="51" t="s">
        <v>36</v>
      </c>
      <c r="CG17" s="51" t="s">
        <v>37</v>
      </c>
      <c r="CH17" s="51" t="s">
        <v>79</v>
      </c>
      <c r="CI17" s="51" t="s">
        <v>36</v>
      </c>
      <c r="CJ17" s="51" t="s">
        <v>37</v>
      </c>
      <c r="CK17" s="51" t="s">
        <v>36</v>
      </c>
      <c r="CL17" s="51" t="s">
        <v>37</v>
      </c>
      <c r="CM17" s="51" t="s">
        <v>36</v>
      </c>
      <c r="CN17" s="51" t="s">
        <v>37</v>
      </c>
      <c r="CO17" s="51" t="s">
        <v>36</v>
      </c>
      <c r="CP17" s="51" t="s">
        <v>37</v>
      </c>
      <c r="CQ17" s="51" t="s">
        <v>36</v>
      </c>
      <c r="CR17" s="51" t="s">
        <v>37</v>
      </c>
      <c r="CS17" s="51" t="s">
        <v>36</v>
      </c>
      <c r="CT17" s="51" t="s">
        <v>37</v>
      </c>
      <c r="CU17" s="51" t="s">
        <v>36</v>
      </c>
      <c r="CV17" s="51" t="s">
        <v>37</v>
      </c>
      <c r="CW17" s="51" t="s">
        <v>36</v>
      </c>
      <c r="CX17" s="51" t="s">
        <v>37</v>
      </c>
      <c r="CY17" s="51" t="s">
        <v>36</v>
      </c>
      <c r="CZ17" s="51" t="s">
        <v>37</v>
      </c>
      <c r="DA17" s="51" t="s">
        <v>36</v>
      </c>
      <c r="DB17" s="51" t="s">
        <v>37</v>
      </c>
      <c r="DC17" s="51" t="s">
        <v>36</v>
      </c>
      <c r="DD17" s="46" t="s">
        <v>37</v>
      </c>
      <c r="DE17" s="46" t="s">
        <v>36</v>
      </c>
      <c r="DF17" s="46" t="s">
        <v>37</v>
      </c>
      <c r="DG17" s="46" t="s">
        <v>36</v>
      </c>
      <c r="DH17" s="46" t="s">
        <v>37</v>
      </c>
      <c r="DI17" s="46" t="s">
        <v>36</v>
      </c>
      <c r="DJ17" s="46" t="s">
        <v>37</v>
      </c>
      <c r="DK17" s="46" t="s">
        <v>36</v>
      </c>
      <c r="DL17" s="46" t="s">
        <v>37</v>
      </c>
      <c r="DM17" s="46" t="s">
        <v>36</v>
      </c>
      <c r="DN17" s="46" t="s">
        <v>37</v>
      </c>
      <c r="DO17" s="46" t="s">
        <v>35</v>
      </c>
      <c r="DP17" s="51" t="s">
        <v>36</v>
      </c>
      <c r="DQ17" s="51" t="s">
        <v>37</v>
      </c>
      <c r="DR17" s="51" t="s">
        <v>80</v>
      </c>
      <c r="DS17" s="51" t="s">
        <v>36</v>
      </c>
      <c r="DT17" s="51" t="s">
        <v>37</v>
      </c>
      <c r="DU17" s="51" t="s">
        <v>36</v>
      </c>
      <c r="DV17" s="51" t="s">
        <v>37</v>
      </c>
      <c r="DW17" s="51" t="s">
        <v>36</v>
      </c>
      <c r="DX17" s="51" t="s">
        <v>37</v>
      </c>
      <c r="DY17" s="51" t="s">
        <v>36</v>
      </c>
      <c r="DZ17" s="51" t="s">
        <v>37</v>
      </c>
      <c r="EA17" s="51" t="s">
        <v>36</v>
      </c>
      <c r="EB17" s="51" t="s">
        <v>37</v>
      </c>
      <c r="EC17" s="51" t="s">
        <v>36</v>
      </c>
      <c r="ED17" s="51" t="s">
        <v>37</v>
      </c>
      <c r="EE17" s="51" t="s">
        <v>36</v>
      </c>
      <c r="EF17" s="51" t="s">
        <v>37</v>
      </c>
      <c r="EG17" s="51" t="s">
        <v>36</v>
      </c>
      <c r="EH17" s="51" t="s">
        <v>37</v>
      </c>
      <c r="EI17" s="51" t="s">
        <v>36</v>
      </c>
      <c r="EJ17" s="51" t="s">
        <v>37</v>
      </c>
      <c r="EK17" s="51" t="s">
        <v>36</v>
      </c>
      <c r="EL17" s="51" t="s">
        <v>37</v>
      </c>
      <c r="EM17" s="51" t="s">
        <v>36</v>
      </c>
      <c r="EN17" s="51" t="s">
        <v>37</v>
      </c>
      <c r="EO17" s="51" t="s">
        <v>36</v>
      </c>
      <c r="EP17" s="51" t="s">
        <v>37</v>
      </c>
      <c r="EQ17" s="51" t="s">
        <v>36</v>
      </c>
      <c r="ER17" s="51" t="s">
        <v>37</v>
      </c>
      <c r="ES17" s="51" t="s">
        <v>36</v>
      </c>
      <c r="ET17" s="51" t="s">
        <v>37</v>
      </c>
      <c r="EU17" s="51" t="s">
        <v>36</v>
      </c>
      <c r="EV17" s="51" t="s">
        <v>37</v>
      </c>
      <c r="EW17" s="51" t="s">
        <v>36</v>
      </c>
      <c r="EX17" s="51" t="s">
        <v>37</v>
      </c>
      <c r="EY17" s="51" t="s">
        <v>35</v>
      </c>
      <c r="EZ17" s="51" t="s">
        <v>36</v>
      </c>
      <c r="FA17" s="51" t="s">
        <v>37</v>
      </c>
      <c r="FB17" s="51" t="s">
        <v>81</v>
      </c>
    </row>
    <row r="18" spans="1:158" s="65" customFormat="1" ht="146.25" customHeight="1" x14ac:dyDescent="0.25">
      <c r="A18" s="130">
        <v>1</v>
      </c>
      <c r="B18" s="57" t="s">
        <v>153</v>
      </c>
      <c r="C18" s="58">
        <f>+AX18+CH18+DR18+FB18</f>
        <v>43962134.25</v>
      </c>
      <c r="D18" s="58">
        <v>34153391.600000001</v>
      </c>
      <c r="E18" s="59">
        <f>+AW18+CG18+DQ18+FA18</f>
        <v>3076</v>
      </c>
      <c r="F18" s="59">
        <v>100</v>
      </c>
      <c r="G18" s="60" t="s">
        <v>105</v>
      </c>
      <c r="H18" s="60" t="s">
        <v>65</v>
      </c>
      <c r="I18" s="59"/>
      <c r="J18" s="60" t="s">
        <v>164</v>
      </c>
      <c r="K18" s="60"/>
      <c r="L18" s="60" t="s">
        <v>65</v>
      </c>
      <c r="M18" s="61" t="s">
        <v>105</v>
      </c>
      <c r="N18" s="60" t="s">
        <v>105</v>
      </c>
      <c r="O18" s="60" t="s">
        <v>105</v>
      </c>
      <c r="P18" s="60" t="s">
        <v>105</v>
      </c>
      <c r="Q18" s="140" t="s">
        <v>116</v>
      </c>
      <c r="R18" s="60" t="s">
        <v>65</v>
      </c>
      <c r="S18" s="60" t="s">
        <v>65</v>
      </c>
      <c r="T18" s="62" t="s">
        <v>150</v>
      </c>
      <c r="U18" s="60" t="s">
        <v>26</v>
      </c>
      <c r="V18" s="60" t="s">
        <v>105</v>
      </c>
      <c r="W18" s="60" t="s">
        <v>26</v>
      </c>
      <c r="X18" s="60" t="s">
        <v>113</v>
      </c>
      <c r="Y18" s="60" t="s">
        <v>156</v>
      </c>
      <c r="Z18" s="60" t="s">
        <v>65</v>
      </c>
      <c r="AA18" s="60" t="s">
        <v>65</v>
      </c>
      <c r="AB18" s="130">
        <v>1969</v>
      </c>
      <c r="AC18" s="130">
        <v>2629</v>
      </c>
      <c r="AD18" s="130">
        <f>AB18+AC18</f>
        <v>4598</v>
      </c>
      <c r="AE18" s="130">
        <v>36</v>
      </c>
      <c r="AF18" s="130">
        <v>4598</v>
      </c>
      <c r="AG18" s="131">
        <v>41623</v>
      </c>
      <c r="AH18" s="131">
        <v>41927</v>
      </c>
      <c r="AI18" s="153">
        <v>41934</v>
      </c>
      <c r="AJ18" s="63" t="s">
        <v>161</v>
      </c>
      <c r="AK18" s="130" t="s">
        <v>114</v>
      </c>
      <c r="AL18" s="130">
        <v>37</v>
      </c>
      <c r="AM18" s="130" t="s">
        <v>67</v>
      </c>
      <c r="AN18" s="57" t="s">
        <v>144</v>
      </c>
      <c r="AO18" s="60" t="s">
        <v>145</v>
      </c>
      <c r="AP18" s="57" t="s">
        <v>115</v>
      </c>
      <c r="AQ18" s="60" t="s">
        <v>145</v>
      </c>
      <c r="AR18" s="60" t="s">
        <v>26</v>
      </c>
      <c r="AS18" s="60" t="s">
        <v>65</v>
      </c>
      <c r="AT18" s="60">
        <v>17584853.699999999</v>
      </c>
      <c r="AU18" s="60">
        <v>147</v>
      </c>
      <c r="AV18" s="60">
        <v>26377280.550000001</v>
      </c>
      <c r="AW18" s="36">
        <v>0</v>
      </c>
      <c r="AX18" s="36">
        <v>0</v>
      </c>
      <c r="AY18" s="130">
        <v>10</v>
      </c>
      <c r="AZ18" s="60">
        <v>1346</v>
      </c>
      <c r="BA18" s="130"/>
      <c r="BB18" s="60"/>
      <c r="BC18" s="130"/>
      <c r="BD18" s="60"/>
      <c r="BE18" s="130">
        <v>3</v>
      </c>
      <c r="BF18" s="60">
        <v>50</v>
      </c>
      <c r="BG18" s="130"/>
      <c r="BH18" s="60"/>
      <c r="BI18" s="130"/>
      <c r="BJ18" s="60"/>
      <c r="BK18" s="130"/>
      <c r="BL18" s="60"/>
      <c r="BM18" s="130"/>
      <c r="BN18" s="60"/>
      <c r="BO18" s="130">
        <v>3</v>
      </c>
      <c r="BP18" s="60">
        <v>399</v>
      </c>
      <c r="BQ18" s="130"/>
      <c r="BR18" s="60"/>
      <c r="BS18" s="130"/>
      <c r="BT18" s="60"/>
      <c r="BU18" s="130"/>
      <c r="BV18" s="60"/>
      <c r="BW18" s="130"/>
      <c r="BX18" s="60"/>
      <c r="BY18" s="130">
        <v>20</v>
      </c>
      <c r="BZ18" s="60">
        <v>916</v>
      </c>
      <c r="CA18" s="130">
        <v>6</v>
      </c>
      <c r="CB18" s="60">
        <v>113</v>
      </c>
      <c r="CC18" s="130">
        <v>6</v>
      </c>
      <c r="CD18" s="60">
        <v>252</v>
      </c>
      <c r="CE18" s="64" t="s">
        <v>117</v>
      </c>
      <c r="CF18" s="130">
        <f>+AY18+BA18+BC18+BE18+BG18+BI18+BK18+BM18+BO18+BQ18+BS18+BU18+BW18+BY18+CA18+CC18</f>
        <v>48</v>
      </c>
      <c r="CG18" s="60">
        <f>+AZ18+BB18+BD18+BF18+BH18+BJ18+BL18+BN18+BP18+BR18+BT18+BV18+BX18+BZ18+CB18+CD18</f>
        <v>3076</v>
      </c>
      <c r="CH18" s="60">
        <v>43962134.25</v>
      </c>
      <c r="CI18" s="130"/>
      <c r="CJ18" s="60"/>
      <c r="CK18" s="130"/>
      <c r="CL18" s="60"/>
      <c r="CM18" s="130"/>
      <c r="CN18" s="60"/>
      <c r="CO18" s="130"/>
      <c r="CP18" s="60"/>
      <c r="CQ18" s="130"/>
      <c r="CR18" s="60"/>
      <c r="CS18" s="130"/>
      <c r="CT18" s="60"/>
      <c r="CU18" s="130"/>
      <c r="CV18" s="60"/>
      <c r="CW18" s="130"/>
      <c r="CX18" s="60"/>
      <c r="CY18" s="130"/>
      <c r="CZ18" s="60"/>
      <c r="DA18" s="130"/>
      <c r="DB18" s="60"/>
      <c r="DC18" s="130"/>
      <c r="DD18" s="60"/>
      <c r="DE18" s="130"/>
      <c r="DF18" s="60"/>
      <c r="DG18" s="130"/>
      <c r="DH18" s="60"/>
      <c r="DI18" s="130"/>
      <c r="DJ18" s="60"/>
      <c r="DK18" s="130"/>
      <c r="DL18" s="60"/>
      <c r="DM18" s="130"/>
      <c r="DN18" s="60"/>
      <c r="DO18" s="64"/>
      <c r="DP18" s="130">
        <f>+CI18+CK18+CM18+CO18+CQ18+CS18+CU18+CW18+CY18+DA18+DC18+DE18+DG18+DI18+DK18+DM18</f>
        <v>0</v>
      </c>
      <c r="DQ18" s="60">
        <f>+CJ18+CL18+CN18+CP18+CR18+CT18+CV18+CX18+CZ18+DB18+DD18+DF18+DH18+DJ18+DL18+DN18</f>
        <v>0</v>
      </c>
      <c r="DR18" s="60"/>
      <c r="DS18" s="130"/>
      <c r="DT18" s="60"/>
      <c r="DU18" s="130"/>
      <c r="DV18" s="60"/>
      <c r="DW18" s="130"/>
      <c r="DX18" s="60"/>
      <c r="DY18" s="130"/>
      <c r="DZ18" s="60"/>
      <c r="EA18" s="130"/>
      <c r="EB18" s="60"/>
      <c r="EC18" s="130"/>
      <c r="ED18" s="60"/>
      <c r="EE18" s="130"/>
      <c r="EF18" s="60"/>
      <c r="EG18" s="130"/>
      <c r="EH18" s="60"/>
      <c r="EI18" s="130"/>
      <c r="EJ18" s="60"/>
      <c r="EK18" s="130"/>
      <c r="EL18" s="60"/>
      <c r="EM18" s="130"/>
      <c r="EN18" s="60"/>
      <c r="EO18" s="130"/>
      <c r="EP18" s="60"/>
      <c r="EQ18" s="130"/>
      <c r="ER18" s="60"/>
      <c r="ES18" s="130"/>
      <c r="ET18" s="60"/>
      <c r="EU18" s="130"/>
      <c r="EV18" s="60"/>
      <c r="EW18" s="130"/>
      <c r="EX18" s="60"/>
      <c r="EY18" s="64"/>
      <c r="EZ18" s="130">
        <f>+DS18+DU18+DW18+DY18+EA18+EC18+EE18+EG18+EI18+EK18+EM18+EO18+EQ18+ES18+EU18+EW18</f>
        <v>0</v>
      </c>
      <c r="FA18" s="60">
        <f>+DT18+DV18+DX18+DZ18+EB18+ED18+EF18+EH18+EJ18+EL18+EN18+EP18+ER18+ET18+EV18+EX18</f>
        <v>0</v>
      </c>
      <c r="FB18" s="60"/>
    </row>
    <row r="19" spans="1:158" s="65" customFormat="1" ht="146.25" customHeight="1" x14ac:dyDescent="0.25">
      <c r="A19" s="130">
        <v>2</v>
      </c>
      <c r="B19" s="57" t="s">
        <v>143</v>
      </c>
      <c r="C19" s="59">
        <v>4732925.8899999997</v>
      </c>
      <c r="D19" s="59">
        <v>4732925.8899999997</v>
      </c>
      <c r="E19" s="59">
        <f t="shared" ref="E19" si="0">+AW19+CG19+DQ19+FA19</f>
        <v>9500</v>
      </c>
      <c r="F19" s="59">
        <v>100</v>
      </c>
      <c r="G19" s="60" t="s">
        <v>65</v>
      </c>
      <c r="H19" s="59"/>
      <c r="I19" s="59"/>
      <c r="J19" s="60" t="s">
        <v>164</v>
      </c>
      <c r="K19" s="60"/>
      <c r="L19" s="60" t="s">
        <v>65</v>
      </c>
      <c r="M19" s="61" t="s">
        <v>105</v>
      </c>
      <c r="N19" s="60" t="s">
        <v>105</v>
      </c>
      <c r="O19" s="60" t="s">
        <v>105</v>
      </c>
      <c r="P19" s="60" t="s">
        <v>105</v>
      </c>
      <c r="Q19" s="140" t="s">
        <v>116</v>
      </c>
      <c r="R19" s="60" t="s">
        <v>65</v>
      </c>
      <c r="S19" s="60" t="s">
        <v>65</v>
      </c>
      <c r="T19" s="62" t="s">
        <v>151</v>
      </c>
      <c r="U19" s="60" t="s">
        <v>26</v>
      </c>
      <c r="V19" s="60" t="s">
        <v>105</v>
      </c>
      <c r="W19" s="60" t="s">
        <v>26</v>
      </c>
      <c r="X19" s="60" t="s">
        <v>160</v>
      </c>
      <c r="Y19" s="142" t="s">
        <v>154</v>
      </c>
      <c r="Z19" s="60" t="s">
        <v>65</v>
      </c>
      <c r="AA19" s="60" t="s">
        <v>65</v>
      </c>
      <c r="AB19" s="130">
        <v>350</v>
      </c>
      <c r="AC19" s="130">
        <v>196</v>
      </c>
      <c r="AD19" s="130">
        <f>AB19+AC19</f>
        <v>546</v>
      </c>
      <c r="AE19" s="130">
        <v>15</v>
      </c>
      <c r="AF19" s="130">
        <f>AD19</f>
        <v>546</v>
      </c>
      <c r="AG19" s="131">
        <v>41623</v>
      </c>
      <c r="AH19" s="131">
        <v>41897</v>
      </c>
      <c r="AI19" s="153">
        <v>41904</v>
      </c>
      <c r="AJ19" s="63" t="s">
        <v>161</v>
      </c>
      <c r="AK19" s="130" t="s">
        <v>118</v>
      </c>
      <c r="AL19" s="130">
        <v>17</v>
      </c>
      <c r="AM19" s="130" t="s">
        <v>119</v>
      </c>
      <c r="AN19" s="57" t="s">
        <v>147</v>
      </c>
      <c r="AO19" s="60" t="s">
        <v>162</v>
      </c>
      <c r="AP19" s="57" t="s">
        <v>146</v>
      </c>
      <c r="AQ19" s="57" t="s">
        <v>146</v>
      </c>
      <c r="AR19" s="60" t="s">
        <v>26</v>
      </c>
      <c r="AS19" s="60" t="s">
        <v>65</v>
      </c>
      <c r="AT19" s="60">
        <v>1893170.36</v>
      </c>
      <c r="AU19" s="60">
        <v>16</v>
      </c>
      <c r="AV19" s="60">
        <v>2839755.53</v>
      </c>
      <c r="AW19" s="36"/>
      <c r="AX19" s="36"/>
      <c r="AY19" s="130"/>
      <c r="AZ19" s="60"/>
      <c r="BA19" s="130"/>
      <c r="BB19" s="60"/>
      <c r="BC19" s="130"/>
      <c r="BD19" s="60"/>
      <c r="BE19" s="130"/>
      <c r="BF19" s="60"/>
      <c r="BG19" s="130"/>
      <c r="BH19" s="60"/>
      <c r="BI19" s="130"/>
      <c r="BJ19" s="60"/>
      <c r="BK19" s="130"/>
      <c r="BL19" s="60"/>
      <c r="BM19" s="130"/>
      <c r="BN19" s="60"/>
      <c r="BO19" s="130"/>
      <c r="BP19" s="60"/>
      <c r="BQ19" s="130"/>
      <c r="BR19" s="60"/>
      <c r="BS19" s="130"/>
      <c r="BT19" s="60"/>
      <c r="BU19" s="130"/>
      <c r="BV19" s="60"/>
      <c r="BW19" s="130"/>
      <c r="BX19" s="60"/>
      <c r="BY19" s="130"/>
      <c r="BZ19" s="60"/>
      <c r="CA19" s="130"/>
      <c r="CB19" s="60"/>
      <c r="CC19" s="130">
        <v>1</v>
      </c>
      <c r="CD19" s="60">
        <v>9500</v>
      </c>
      <c r="CE19" s="64" t="s">
        <v>120</v>
      </c>
      <c r="CF19" s="130">
        <f>+AY19+BA19+BC19+BE19+BG19+BI19+BK19+BM19+BO19+BQ19+BS19+BU19+BW19+BY19+CA19+CC19</f>
        <v>1</v>
      </c>
      <c r="CG19" s="60">
        <f>+AZ19+BB19+BD19+BF19+BH19+BJ19+BL19+BN19+BP19+BR19+BT19+BV19+BX19+BZ19+CB19+CD19</f>
        <v>9500</v>
      </c>
      <c r="CH19" s="60">
        <v>4732925.8899999997</v>
      </c>
      <c r="CI19" s="130"/>
      <c r="CJ19" s="60"/>
      <c r="CK19" s="130"/>
      <c r="CL19" s="60"/>
      <c r="CM19" s="130"/>
      <c r="CN19" s="60"/>
      <c r="CO19" s="130"/>
      <c r="CP19" s="60"/>
      <c r="CQ19" s="130"/>
      <c r="CR19" s="60"/>
      <c r="CS19" s="130"/>
      <c r="CT19" s="60"/>
      <c r="CU19" s="130"/>
      <c r="CV19" s="60"/>
      <c r="CW19" s="130"/>
      <c r="CX19" s="60"/>
      <c r="CY19" s="130"/>
      <c r="CZ19" s="60"/>
      <c r="DA19" s="130"/>
      <c r="DB19" s="60"/>
      <c r="DC19" s="130"/>
      <c r="DD19" s="60"/>
      <c r="DE19" s="130"/>
      <c r="DF19" s="60"/>
      <c r="DG19" s="130"/>
      <c r="DH19" s="60"/>
      <c r="DI19" s="130"/>
      <c r="DJ19" s="60"/>
      <c r="DK19" s="130"/>
      <c r="DL19" s="60"/>
      <c r="DM19" s="130"/>
      <c r="DN19" s="60"/>
      <c r="DO19" s="64"/>
      <c r="DP19" s="130"/>
      <c r="DQ19" s="60"/>
      <c r="DR19" s="60"/>
      <c r="DS19" s="130"/>
      <c r="DT19" s="60"/>
      <c r="DU19" s="130"/>
      <c r="DV19" s="60"/>
      <c r="DW19" s="130"/>
      <c r="DX19" s="60"/>
      <c r="DY19" s="130"/>
      <c r="DZ19" s="60"/>
      <c r="EA19" s="130"/>
      <c r="EB19" s="60"/>
      <c r="EC19" s="130"/>
      <c r="ED19" s="60"/>
      <c r="EE19" s="130"/>
      <c r="EF19" s="60"/>
      <c r="EG19" s="130"/>
      <c r="EH19" s="60"/>
      <c r="EI19" s="130"/>
      <c r="EJ19" s="60"/>
      <c r="EK19" s="130"/>
      <c r="EL19" s="60"/>
      <c r="EM19" s="130"/>
      <c r="EN19" s="60"/>
      <c r="EO19" s="130"/>
      <c r="EP19" s="60"/>
      <c r="EQ19" s="130"/>
      <c r="ER19" s="60"/>
      <c r="ES19" s="130"/>
      <c r="ET19" s="60"/>
      <c r="EU19" s="130"/>
      <c r="EV19" s="60"/>
      <c r="EW19" s="130"/>
      <c r="EX19" s="60"/>
      <c r="EY19" s="64"/>
      <c r="EZ19" s="130"/>
      <c r="FA19" s="60"/>
      <c r="FB19" s="60"/>
    </row>
    <row r="20" spans="1:158" s="73" customFormat="1" ht="11.25" x14ac:dyDescent="0.2">
      <c r="A20" s="66">
        <f>COUNTIF($A$18:A19,"&gt;0")</f>
        <v>2</v>
      </c>
      <c r="B20" s="67" t="s">
        <v>4</v>
      </c>
      <c r="C20" s="68">
        <f>SUM(C18:C19)</f>
        <v>48695060.140000001</v>
      </c>
      <c r="D20" s="68">
        <f>SUM(D18:D19)</f>
        <v>38886317.490000002</v>
      </c>
      <c r="E20" s="68">
        <f>SUM(E18:E19)</f>
        <v>12576</v>
      </c>
      <c r="F20" s="68"/>
      <c r="G20" s="68"/>
      <c r="H20" s="68"/>
      <c r="I20" s="68"/>
      <c r="J20" s="68"/>
      <c r="K20" s="69"/>
      <c r="L20" s="69"/>
      <c r="M20" s="70"/>
      <c r="N20" s="69"/>
      <c r="O20" s="69"/>
      <c r="P20" s="69"/>
      <c r="Q20" s="69"/>
      <c r="R20" s="69"/>
      <c r="S20" s="69"/>
      <c r="T20" s="69"/>
      <c r="U20" s="69"/>
      <c r="V20" s="69"/>
      <c r="W20" s="69"/>
      <c r="X20" s="69"/>
      <c r="Y20" s="69">
        <f t="shared" ref="Y20:CJ20" si="1">SUM(Y18:Y19)</f>
        <v>0</v>
      </c>
      <c r="Z20" s="69">
        <f t="shared" si="1"/>
        <v>0</v>
      </c>
      <c r="AA20" s="69">
        <f t="shared" si="1"/>
        <v>0</v>
      </c>
      <c r="AB20" s="69">
        <f t="shared" si="1"/>
        <v>2319</v>
      </c>
      <c r="AC20" s="69">
        <f t="shared" si="1"/>
        <v>2825</v>
      </c>
      <c r="AD20" s="69">
        <f t="shared" si="1"/>
        <v>5144</v>
      </c>
      <c r="AE20" s="69">
        <f t="shared" si="1"/>
        <v>51</v>
      </c>
      <c r="AF20" s="69">
        <f t="shared" si="1"/>
        <v>5144</v>
      </c>
      <c r="AG20" s="69"/>
      <c r="AH20" s="69"/>
      <c r="AI20" s="69"/>
      <c r="AJ20" s="69">
        <f t="shared" si="1"/>
        <v>0</v>
      </c>
      <c r="AK20" s="69">
        <f t="shared" si="1"/>
        <v>0</v>
      </c>
      <c r="AL20" s="69">
        <f t="shared" si="1"/>
        <v>54</v>
      </c>
      <c r="AM20" s="69">
        <f t="shared" si="1"/>
        <v>0</v>
      </c>
      <c r="AN20" s="69">
        <f t="shared" si="1"/>
        <v>0</v>
      </c>
      <c r="AO20" s="69">
        <f t="shared" si="1"/>
        <v>0</v>
      </c>
      <c r="AP20" s="69">
        <f t="shared" si="1"/>
        <v>0</v>
      </c>
      <c r="AQ20" s="69">
        <f t="shared" si="1"/>
        <v>0</v>
      </c>
      <c r="AR20" s="69">
        <f t="shared" si="1"/>
        <v>0</v>
      </c>
      <c r="AS20" s="69">
        <f t="shared" si="1"/>
        <v>0</v>
      </c>
      <c r="AT20" s="69">
        <f t="shared" si="1"/>
        <v>19478024.059999999</v>
      </c>
      <c r="AU20" s="69">
        <f t="shared" si="1"/>
        <v>163</v>
      </c>
      <c r="AV20" s="69">
        <f t="shared" si="1"/>
        <v>29217036.080000002</v>
      </c>
      <c r="AW20" s="69">
        <f t="shared" si="1"/>
        <v>0</v>
      </c>
      <c r="AX20" s="69">
        <f t="shared" si="1"/>
        <v>0</v>
      </c>
      <c r="AY20" s="71">
        <f t="shared" si="1"/>
        <v>10</v>
      </c>
      <c r="AZ20" s="72">
        <f t="shared" si="1"/>
        <v>1346</v>
      </c>
      <c r="BA20" s="71">
        <f t="shared" si="1"/>
        <v>0</v>
      </c>
      <c r="BB20" s="72">
        <f t="shared" si="1"/>
        <v>0</v>
      </c>
      <c r="BC20" s="71">
        <f t="shared" si="1"/>
        <v>0</v>
      </c>
      <c r="BD20" s="72">
        <f t="shared" si="1"/>
        <v>0</v>
      </c>
      <c r="BE20" s="71">
        <f t="shared" si="1"/>
        <v>3</v>
      </c>
      <c r="BF20" s="72">
        <f t="shared" si="1"/>
        <v>50</v>
      </c>
      <c r="BG20" s="71">
        <f t="shared" si="1"/>
        <v>0</v>
      </c>
      <c r="BH20" s="72">
        <f t="shared" si="1"/>
        <v>0</v>
      </c>
      <c r="BI20" s="71">
        <f t="shared" si="1"/>
        <v>0</v>
      </c>
      <c r="BJ20" s="72">
        <f t="shared" si="1"/>
        <v>0</v>
      </c>
      <c r="BK20" s="71">
        <f t="shared" si="1"/>
        <v>0</v>
      </c>
      <c r="BL20" s="72">
        <f t="shared" si="1"/>
        <v>0</v>
      </c>
      <c r="BM20" s="71">
        <f t="shared" si="1"/>
        <v>0</v>
      </c>
      <c r="BN20" s="72">
        <f t="shared" si="1"/>
        <v>0</v>
      </c>
      <c r="BO20" s="71">
        <f t="shared" si="1"/>
        <v>3</v>
      </c>
      <c r="BP20" s="72">
        <f t="shared" si="1"/>
        <v>399</v>
      </c>
      <c r="BQ20" s="71">
        <f t="shared" si="1"/>
        <v>0</v>
      </c>
      <c r="BR20" s="72">
        <f t="shared" si="1"/>
        <v>0</v>
      </c>
      <c r="BS20" s="71">
        <f t="shared" si="1"/>
        <v>0</v>
      </c>
      <c r="BT20" s="72">
        <f t="shared" si="1"/>
        <v>0</v>
      </c>
      <c r="BU20" s="71">
        <f t="shared" si="1"/>
        <v>0</v>
      </c>
      <c r="BV20" s="72">
        <f t="shared" si="1"/>
        <v>0</v>
      </c>
      <c r="BW20" s="71">
        <f t="shared" si="1"/>
        <v>0</v>
      </c>
      <c r="BX20" s="72">
        <f t="shared" si="1"/>
        <v>0</v>
      </c>
      <c r="BY20" s="71">
        <f t="shared" si="1"/>
        <v>20</v>
      </c>
      <c r="BZ20" s="72">
        <f t="shared" si="1"/>
        <v>916</v>
      </c>
      <c r="CA20" s="71">
        <f t="shared" si="1"/>
        <v>6</v>
      </c>
      <c r="CB20" s="72">
        <f t="shared" si="1"/>
        <v>113</v>
      </c>
      <c r="CC20" s="71">
        <f t="shared" si="1"/>
        <v>7</v>
      </c>
      <c r="CD20" s="72">
        <f t="shared" si="1"/>
        <v>9752</v>
      </c>
      <c r="CE20" s="69">
        <f t="shared" si="1"/>
        <v>0</v>
      </c>
      <c r="CF20" s="71">
        <f t="shared" si="1"/>
        <v>49</v>
      </c>
      <c r="CG20" s="72">
        <f t="shared" si="1"/>
        <v>12576</v>
      </c>
      <c r="CH20" s="72">
        <f t="shared" si="1"/>
        <v>48695060.140000001</v>
      </c>
      <c r="CI20" s="71">
        <f t="shared" si="1"/>
        <v>0</v>
      </c>
      <c r="CJ20" s="72">
        <f t="shared" si="1"/>
        <v>0</v>
      </c>
      <c r="CK20" s="71">
        <f t="shared" ref="CK20:EV20" si="2">SUM(CK18:CK19)</f>
        <v>0</v>
      </c>
      <c r="CL20" s="72">
        <f t="shared" si="2"/>
        <v>0</v>
      </c>
      <c r="CM20" s="71">
        <f t="shared" si="2"/>
        <v>0</v>
      </c>
      <c r="CN20" s="72">
        <f t="shared" si="2"/>
        <v>0</v>
      </c>
      <c r="CO20" s="71">
        <f t="shared" si="2"/>
        <v>0</v>
      </c>
      <c r="CP20" s="72">
        <f t="shared" si="2"/>
        <v>0</v>
      </c>
      <c r="CQ20" s="71">
        <f t="shared" si="2"/>
        <v>0</v>
      </c>
      <c r="CR20" s="72">
        <f t="shared" si="2"/>
        <v>0</v>
      </c>
      <c r="CS20" s="71">
        <f t="shared" si="2"/>
        <v>0</v>
      </c>
      <c r="CT20" s="72">
        <f t="shared" si="2"/>
        <v>0</v>
      </c>
      <c r="CU20" s="71">
        <f t="shared" si="2"/>
        <v>0</v>
      </c>
      <c r="CV20" s="72">
        <f t="shared" si="2"/>
        <v>0</v>
      </c>
      <c r="CW20" s="71">
        <f t="shared" si="2"/>
        <v>0</v>
      </c>
      <c r="CX20" s="72">
        <f t="shared" si="2"/>
        <v>0</v>
      </c>
      <c r="CY20" s="71">
        <f t="shared" si="2"/>
        <v>0</v>
      </c>
      <c r="CZ20" s="72">
        <f t="shared" si="2"/>
        <v>0</v>
      </c>
      <c r="DA20" s="71">
        <f t="shared" si="2"/>
        <v>0</v>
      </c>
      <c r="DB20" s="72">
        <f t="shared" si="2"/>
        <v>0</v>
      </c>
      <c r="DC20" s="71">
        <f t="shared" si="2"/>
        <v>0</v>
      </c>
      <c r="DD20" s="72">
        <f t="shared" si="2"/>
        <v>0</v>
      </c>
      <c r="DE20" s="71">
        <f t="shared" si="2"/>
        <v>0</v>
      </c>
      <c r="DF20" s="72">
        <f t="shared" si="2"/>
        <v>0</v>
      </c>
      <c r="DG20" s="71">
        <f t="shared" si="2"/>
        <v>0</v>
      </c>
      <c r="DH20" s="72">
        <f t="shared" si="2"/>
        <v>0</v>
      </c>
      <c r="DI20" s="71">
        <f t="shared" si="2"/>
        <v>0</v>
      </c>
      <c r="DJ20" s="72">
        <f t="shared" si="2"/>
        <v>0</v>
      </c>
      <c r="DK20" s="71">
        <f t="shared" si="2"/>
        <v>0</v>
      </c>
      <c r="DL20" s="72">
        <f t="shared" si="2"/>
        <v>0</v>
      </c>
      <c r="DM20" s="71">
        <f t="shared" si="2"/>
        <v>0</v>
      </c>
      <c r="DN20" s="72">
        <f t="shared" si="2"/>
        <v>0</v>
      </c>
      <c r="DO20" s="69">
        <f t="shared" si="2"/>
        <v>0</v>
      </c>
      <c r="DP20" s="71">
        <f t="shared" si="2"/>
        <v>0</v>
      </c>
      <c r="DQ20" s="72">
        <f t="shared" si="2"/>
        <v>0</v>
      </c>
      <c r="DR20" s="72">
        <f t="shared" si="2"/>
        <v>0</v>
      </c>
      <c r="DS20" s="71">
        <f t="shared" si="2"/>
        <v>0</v>
      </c>
      <c r="DT20" s="72">
        <f t="shared" si="2"/>
        <v>0</v>
      </c>
      <c r="DU20" s="71">
        <f t="shared" si="2"/>
        <v>0</v>
      </c>
      <c r="DV20" s="72">
        <f t="shared" si="2"/>
        <v>0</v>
      </c>
      <c r="DW20" s="71">
        <f t="shared" si="2"/>
        <v>0</v>
      </c>
      <c r="DX20" s="72">
        <f t="shared" si="2"/>
        <v>0</v>
      </c>
      <c r="DY20" s="71">
        <f t="shared" si="2"/>
        <v>0</v>
      </c>
      <c r="DZ20" s="72">
        <f t="shared" si="2"/>
        <v>0</v>
      </c>
      <c r="EA20" s="71">
        <f t="shared" si="2"/>
        <v>0</v>
      </c>
      <c r="EB20" s="72">
        <f t="shared" si="2"/>
        <v>0</v>
      </c>
      <c r="EC20" s="71">
        <f t="shared" si="2"/>
        <v>0</v>
      </c>
      <c r="ED20" s="72">
        <f t="shared" si="2"/>
        <v>0</v>
      </c>
      <c r="EE20" s="71">
        <f t="shared" si="2"/>
        <v>0</v>
      </c>
      <c r="EF20" s="72">
        <f t="shared" si="2"/>
        <v>0</v>
      </c>
      <c r="EG20" s="71">
        <f t="shared" si="2"/>
        <v>0</v>
      </c>
      <c r="EH20" s="72">
        <f t="shared" si="2"/>
        <v>0</v>
      </c>
      <c r="EI20" s="71">
        <f t="shared" si="2"/>
        <v>0</v>
      </c>
      <c r="EJ20" s="72">
        <f t="shared" si="2"/>
        <v>0</v>
      </c>
      <c r="EK20" s="71">
        <f t="shared" si="2"/>
        <v>0</v>
      </c>
      <c r="EL20" s="72">
        <f t="shared" si="2"/>
        <v>0</v>
      </c>
      <c r="EM20" s="71">
        <f t="shared" si="2"/>
        <v>0</v>
      </c>
      <c r="EN20" s="72">
        <f t="shared" si="2"/>
        <v>0</v>
      </c>
      <c r="EO20" s="71">
        <f t="shared" si="2"/>
        <v>0</v>
      </c>
      <c r="EP20" s="72">
        <f t="shared" si="2"/>
        <v>0</v>
      </c>
      <c r="EQ20" s="71">
        <f t="shared" si="2"/>
        <v>0</v>
      </c>
      <c r="ER20" s="72">
        <f t="shared" si="2"/>
        <v>0</v>
      </c>
      <c r="ES20" s="71">
        <f t="shared" si="2"/>
        <v>0</v>
      </c>
      <c r="ET20" s="72">
        <f t="shared" si="2"/>
        <v>0</v>
      </c>
      <c r="EU20" s="71">
        <f t="shared" si="2"/>
        <v>0</v>
      </c>
      <c r="EV20" s="72">
        <f t="shared" si="2"/>
        <v>0</v>
      </c>
      <c r="EW20" s="71">
        <f t="shared" ref="EW20:FB20" si="3">SUM(EW18:EW19)</f>
        <v>0</v>
      </c>
      <c r="EX20" s="72">
        <f t="shared" si="3"/>
        <v>0</v>
      </c>
      <c r="EY20" s="69">
        <f t="shared" si="3"/>
        <v>0</v>
      </c>
      <c r="EZ20" s="71">
        <f t="shared" si="3"/>
        <v>0</v>
      </c>
      <c r="FA20" s="72">
        <f t="shared" si="3"/>
        <v>0</v>
      </c>
      <c r="FB20" s="72">
        <f t="shared" si="3"/>
        <v>0</v>
      </c>
    </row>
    <row r="21" spans="1:158" customFormat="1" ht="11.25" customHeight="1" x14ac:dyDescent="0.25"/>
    <row r="22" spans="1:158" customFormat="1" ht="11.25" customHeight="1" x14ac:dyDescent="0.25"/>
    <row r="23" spans="1:158" customFormat="1" ht="11.25" customHeight="1" x14ac:dyDescent="0.25"/>
    <row r="24" spans="1:158" customFormat="1" ht="11.25" customHeigh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sheetData>
  <mergeCells count="109">
    <mergeCell ref="C12:D12"/>
    <mergeCell ref="W12:AA12"/>
    <mergeCell ref="C8:D8"/>
    <mergeCell ref="C9:D9"/>
    <mergeCell ref="C10:D10"/>
    <mergeCell ref="C11:D11"/>
    <mergeCell ref="W11:AA11"/>
    <mergeCell ref="A15:A17"/>
    <mergeCell ref="K15:AA15"/>
    <mergeCell ref="E8:J8"/>
    <mergeCell ref="E9:J9"/>
    <mergeCell ref="E10:J10"/>
    <mergeCell ref="E11:J11"/>
    <mergeCell ref="E12:J12"/>
    <mergeCell ref="K8:Q8"/>
    <mergeCell ref="K9:Q9"/>
    <mergeCell ref="K10:Q10"/>
    <mergeCell ref="K11:Q11"/>
    <mergeCell ref="K12:Q12"/>
    <mergeCell ref="AB15:AE15"/>
    <mergeCell ref="AF15:AF17"/>
    <mergeCell ref="AG15:AJ15"/>
    <mergeCell ref="AK15:AS15"/>
    <mergeCell ref="J16:J17"/>
    <mergeCell ref="K16:N16"/>
    <mergeCell ref="O16:P16"/>
    <mergeCell ref="Q16:W16"/>
    <mergeCell ref="G16:I16"/>
    <mergeCell ref="B15:J15"/>
    <mergeCell ref="AT15:AV15"/>
    <mergeCell ref="AW15:AX15"/>
    <mergeCell ref="AY15:CH15"/>
    <mergeCell ref="CI15:DR15"/>
    <mergeCell ref="DS15:FB15"/>
    <mergeCell ref="B16:B17"/>
    <mergeCell ref="C16:C17"/>
    <mergeCell ref="D16:D17"/>
    <mergeCell ref="E16:E17"/>
    <mergeCell ref="F16:F17"/>
    <mergeCell ref="AJ16:AJ17"/>
    <mergeCell ref="AK16:AK17"/>
    <mergeCell ref="AL16:AM16"/>
    <mergeCell ref="AN16:AN17"/>
    <mergeCell ref="AO16:AO17"/>
    <mergeCell ref="AP16:AP17"/>
    <mergeCell ref="X16:X17"/>
    <mergeCell ref="Y16:Y17"/>
    <mergeCell ref="Z16:Z17"/>
    <mergeCell ref="AA16:AA17"/>
    <mergeCell ref="AB16:AD16"/>
    <mergeCell ref="AE16:AE17"/>
    <mergeCell ref="AX16:AX17"/>
    <mergeCell ref="AY16:AZ16"/>
    <mergeCell ref="BA16:BB16"/>
    <mergeCell ref="BC16:BD16"/>
    <mergeCell ref="BE16:BF16"/>
    <mergeCell ref="BG16:BH16"/>
    <mergeCell ref="AQ16:AQ17"/>
    <mergeCell ref="AR16:AR17"/>
    <mergeCell ref="AS16:AS17"/>
    <mergeCell ref="AT16:AU16"/>
    <mergeCell ref="AV16:AV17"/>
    <mergeCell ref="AW16:AW17"/>
    <mergeCell ref="BU16:BV16"/>
    <mergeCell ref="BW16:BX16"/>
    <mergeCell ref="BY16:BZ16"/>
    <mergeCell ref="CA16:CB16"/>
    <mergeCell ref="CC16:CE16"/>
    <mergeCell ref="CF16:CH16"/>
    <mergeCell ref="BI16:BJ16"/>
    <mergeCell ref="BK16:BL16"/>
    <mergeCell ref="BM16:BN16"/>
    <mergeCell ref="BO16:BP16"/>
    <mergeCell ref="BQ16:BR16"/>
    <mergeCell ref="BS16:BT16"/>
    <mergeCell ref="CU16:CV16"/>
    <mergeCell ref="CW16:CX16"/>
    <mergeCell ref="CY16:CZ16"/>
    <mergeCell ref="DA16:DB16"/>
    <mergeCell ref="DC16:DD16"/>
    <mergeCell ref="DE16:DF16"/>
    <mergeCell ref="CI16:CJ16"/>
    <mergeCell ref="CK16:CL16"/>
    <mergeCell ref="CM16:CN16"/>
    <mergeCell ref="CO16:CP16"/>
    <mergeCell ref="CQ16:CR16"/>
    <mergeCell ref="CS16:CT16"/>
    <mergeCell ref="DU16:DV16"/>
    <mergeCell ref="DW16:DX16"/>
    <mergeCell ref="DY16:DZ16"/>
    <mergeCell ref="EA16:EB16"/>
    <mergeCell ref="EC16:ED16"/>
    <mergeCell ref="EE16:EF16"/>
    <mergeCell ref="DG16:DH16"/>
    <mergeCell ref="DI16:DJ16"/>
    <mergeCell ref="DK16:DL16"/>
    <mergeCell ref="DM16:DO16"/>
    <mergeCell ref="DP16:DR16"/>
    <mergeCell ref="DS16:DT16"/>
    <mergeCell ref="ES16:ET16"/>
    <mergeCell ref="EU16:EV16"/>
    <mergeCell ref="EW16:EY16"/>
    <mergeCell ref="EZ16:FB16"/>
    <mergeCell ref="EG16:EH16"/>
    <mergeCell ref="EI16:EJ16"/>
    <mergeCell ref="EK16:EL16"/>
    <mergeCell ref="EM16:EN16"/>
    <mergeCell ref="EO16:EP16"/>
    <mergeCell ref="EQ16:ER16"/>
  </mergeCells>
  <hyperlinks>
    <hyperlink ref="E12" r:id="rId1"/>
    <hyperlink ref="K12" r:id="rId2"/>
  </hyperlinks>
  <pageMargins left="0" right="0" top="1.5354330708661419" bottom="0" header="0.31496062992125984" footer="0.31496062992125984"/>
  <pageSetup paperSize="5" scale="64" fitToWidth="6" fitToHeight="11" orientation="landscape" r:id="rId3"/>
  <colBreaks count="4" manualBreakCount="4">
    <brk id="27" max="26" man="1"/>
    <brk id="50" max="1048575" man="1"/>
    <brk id="86" max="1048575" man="1"/>
    <brk id="122" max="26" man="1"/>
  </col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opLeftCell="AX13" zoomScale="90" zoomScaleNormal="90" zoomScaleSheetLayoutView="80" workbookViewId="0">
      <selection activeCell="F3" sqref="F3"/>
    </sheetView>
  </sheetViews>
  <sheetFormatPr baseColWidth="10" defaultColWidth="11.42578125" defaultRowHeight="15" x14ac:dyDescent="0.25"/>
  <cols>
    <col min="1" max="1" width="3" style="45" customWidth="1"/>
    <col min="2" max="2" width="46.85546875" style="1" customWidth="1"/>
    <col min="3" max="3" width="12.5703125" style="1" customWidth="1"/>
    <col min="4" max="4" width="11.5703125" style="1" customWidth="1"/>
    <col min="5" max="5" width="8.7109375" style="4" customWidth="1"/>
    <col min="6" max="6" width="7.28515625" style="4" customWidth="1"/>
    <col min="7" max="9" width="15.7109375" style="4" customWidth="1"/>
    <col min="10" max="10" width="25.7109375" style="4" customWidth="1"/>
    <col min="11" max="12" width="3" style="4" customWidth="1"/>
    <col min="13" max="13" width="6.7109375" style="4" customWidth="1"/>
    <col min="14" max="14" width="10.7109375" style="4" customWidth="1"/>
    <col min="15" max="15" width="6.28515625" style="4" customWidth="1"/>
    <col min="16" max="16" width="10.42578125" style="4" customWidth="1"/>
    <col min="17" max="17" width="7.7109375" style="4" customWidth="1"/>
    <col min="18" max="18" width="6.7109375" style="4" customWidth="1"/>
    <col min="19" max="19" width="9.28515625" style="4" customWidth="1"/>
    <col min="20" max="20" width="25.28515625" style="4" customWidth="1"/>
    <col min="21" max="21" width="8.28515625" style="4" customWidth="1"/>
    <col min="22" max="22" width="18" style="4" customWidth="1"/>
    <col min="23" max="23" width="7.140625" style="4" customWidth="1"/>
    <col min="24" max="24" width="9.85546875" style="4" customWidth="1"/>
    <col min="25" max="25" width="24.28515625" style="4" customWidth="1"/>
    <col min="26" max="26" width="8.7109375" style="4" customWidth="1"/>
    <col min="27" max="27" width="13" style="4" customWidth="1"/>
    <col min="28" max="28" width="8.85546875" style="4" customWidth="1"/>
    <col min="29" max="29" width="8.7109375" style="4" customWidth="1"/>
    <col min="30" max="30" width="11.7109375" style="4" customWidth="1"/>
    <col min="31" max="31" width="11.42578125" style="4" customWidth="1"/>
    <col min="32" max="32" width="10.140625" customWidth="1"/>
    <col min="33" max="33" width="11.7109375" style="5" customWidth="1"/>
    <col min="34" max="35" width="12" style="5" customWidth="1"/>
    <col min="36" max="36" width="21.42578125" style="5" customWidth="1"/>
    <col min="37" max="37" width="9.85546875" style="5" customWidth="1"/>
    <col min="38" max="38" width="10.85546875" style="5" customWidth="1"/>
    <col min="39" max="39" width="10.42578125" style="5" customWidth="1"/>
    <col min="40" max="40" width="13.28515625" style="4" customWidth="1"/>
    <col min="41" max="41" width="17.28515625" style="4" customWidth="1"/>
    <col min="42" max="42" width="24.7109375" style="4" customWidth="1"/>
    <col min="43" max="43" width="16.7109375" style="4" customWidth="1"/>
    <col min="44" max="44" width="8.7109375" style="4" customWidth="1"/>
    <col min="45" max="45" width="8.42578125" style="4" customWidth="1"/>
    <col min="46" max="46" width="11.7109375" style="4" customWidth="1"/>
    <col min="47" max="47" width="8.140625" style="4" customWidth="1"/>
    <col min="48" max="48" width="12.42578125" style="4" customWidth="1"/>
    <col min="49" max="49" width="9.42578125" style="4" customWidth="1"/>
    <col min="50" max="50" width="13.85546875" style="4" customWidth="1"/>
    <col min="51" max="51" width="4.85546875" style="4" customWidth="1"/>
    <col min="52" max="52" width="7.140625" style="4" customWidth="1"/>
    <col min="53" max="53" width="5" style="4" customWidth="1"/>
    <col min="54" max="54" width="5.85546875" style="4" customWidth="1"/>
    <col min="55" max="55" width="5" style="4" customWidth="1"/>
    <col min="56" max="56" width="5.85546875" style="4" customWidth="1"/>
    <col min="57" max="57" width="5.28515625" style="4" customWidth="1"/>
    <col min="58" max="58" width="5.85546875" style="4" customWidth="1"/>
    <col min="59" max="59" width="5" style="4" customWidth="1"/>
    <col min="60" max="60" width="5.85546875" style="4" customWidth="1"/>
    <col min="61" max="61" width="5" style="4" customWidth="1"/>
    <col min="62" max="62" width="5.85546875" style="4" customWidth="1"/>
    <col min="63" max="63" width="5" style="4" customWidth="1"/>
    <col min="64" max="66" width="5.85546875" style="4" customWidth="1"/>
    <col min="67" max="67" width="5" style="4" customWidth="1"/>
    <col min="68" max="68" width="5.85546875" style="4" customWidth="1"/>
    <col min="69" max="69" width="5" style="4" customWidth="1"/>
    <col min="70" max="70" width="5.85546875" style="4" customWidth="1"/>
    <col min="71" max="71" width="5" style="4" customWidth="1"/>
    <col min="72" max="77" width="5.85546875" style="4" customWidth="1"/>
    <col min="78" max="78" width="6.7109375" style="4" customWidth="1"/>
    <col min="79" max="80" width="5.85546875" style="4" customWidth="1"/>
    <col min="81" max="81" width="5" style="4" customWidth="1"/>
    <col min="82" max="82" width="6.7109375" style="4" customWidth="1"/>
    <col min="83" max="83" width="10.140625" style="4" customWidth="1"/>
    <col min="84" max="84" width="6.140625" style="4" customWidth="1"/>
    <col min="85" max="85" width="14.42578125" style="4" customWidth="1"/>
    <col min="86" max="86" width="12.42578125" style="4" customWidth="1"/>
    <col min="87" max="88" width="5.42578125" style="4" customWidth="1"/>
    <col min="89" max="89" width="5" style="4" customWidth="1"/>
    <col min="90" max="90" width="5.85546875" style="4" customWidth="1"/>
    <col min="91" max="91" width="5" style="4" customWidth="1"/>
    <col min="92" max="92" width="5.85546875" style="4" customWidth="1"/>
    <col min="93" max="93" width="5.28515625" style="4" customWidth="1"/>
    <col min="94" max="94" width="5.85546875" style="4" customWidth="1"/>
    <col min="95" max="95" width="5" style="4" customWidth="1"/>
    <col min="96" max="96" width="5.85546875" style="4" customWidth="1"/>
    <col min="97" max="97" width="5" style="4" customWidth="1"/>
    <col min="98" max="98" width="5.85546875" style="4" customWidth="1"/>
    <col min="99" max="99" width="5" style="4" customWidth="1"/>
    <col min="100" max="102" width="5.85546875" style="4" customWidth="1"/>
    <col min="103" max="103" width="5" style="4" customWidth="1"/>
    <col min="104" max="104" width="5.85546875" style="4" customWidth="1"/>
    <col min="105" max="105" width="5" style="4" customWidth="1"/>
    <col min="106" max="106" width="5.85546875" style="4" customWidth="1"/>
    <col min="107" max="107" width="5" style="4" customWidth="1"/>
    <col min="108" max="116" width="5.85546875" style="4" customWidth="1"/>
    <col min="117" max="117" width="5" style="4" customWidth="1"/>
    <col min="118" max="118" width="5.85546875" style="4" customWidth="1"/>
    <col min="119" max="119" width="10.140625" style="4" customWidth="1"/>
    <col min="120" max="120" width="6.140625" style="4" customWidth="1"/>
    <col min="121" max="121" width="8.7109375" style="4" customWidth="1"/>
    <col min="122" max="122" width="13.85546875" style="4" customWidth="1"/>
    <col min="123" max="123" width="4.85546875" style="4" customWidth="1"/>
    <col min="124" max="124" width="5.85546875" style="4" customWidth="1"/>
    <col min="125" max="125" width="5" style="4" customWidth="1"/>
    <col min="126" max="126" width="5.85546875" style="4" customWidth="1"/>
    <col min="127" max="127" width="5" style="4" customWidth="1"/>
    <col min="128" max="128" width="5.85546875" style="4" customWidth="1"/>
    <col min="129" max="129" width="5.28515625" style="4" customWidth="1"/>
    <col min="130" max="130" width="5.85546875" style="4" customWidth="1"/>
    <col min="131" max="131" width="5" style="4" customWidth="1"/>
    <col min="132" max="132" width="5.85546875" style="4" customWidth="1"/>
    <col min="133" max="133" width="5" style="4" customWidth="1"/>
    <col min="134" max="134" width="5.85546875" style="4" customWidth="1"/>
    <col min="135" max="135" width="5" style="4" customWidth="1"/>
    <col min="136" max="138" width="5.85546875" style="4" customWidth="1"/>
    <col min="139" max="139" width="5" style="4" customWidth="1"/>
    <col min="140" max="140" width="5.85546875" style="4" customWidth="1"/>
    <col min="141" max="141" width="5" style="4" customWidth="1"/>
    <col min="142" max="142" width="5.85546875" style="4" customWidth="1"/>
    <col min="143" max="143" width="5" style="4" customWidth="1"/>
    <col min="144" max="152" width="5.85546875" style="4" customWidth="1"/>
    <col min="153" max="153" width="5" style="4" customWidth="1"/>
    <col min="154" max="154" width="5.85546875" style="4" customWidth="1"/>
    <col min="155" max="155" width="10.140625" style="4" customWidth="1"/>
    <col min="156" max="156" width="6.140625" style="4" customWidth="1"/>
    <col min="157" max="157" width="8.7109375" style="4" customWidth="1"/>
    <col min="158" max="158" width="13.85546875" style="4" customWidth="1"/>
    <col min="159" max="162" width="11.42578125" customWidth="1"/>
    <col min="163" max="16384" width="11.42578125" style="1"/>
  </cols>
  <sheetData>
    <row r="1" spans="1:158" s="89" customFormat="1" ht="12.75" x14ac:dyDescent="0.2">
      <c r="A1" s="45"/>
      <c r="B1" s="1"/>
      <c r="C1" s="1"/>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5"/>
      <c r="AF1" s="5"/>
      <c r="AG1" s="88"/>
      <c r="AH1" s="5"/>
      <c r="AI1" s="5"/>
      <c r="AJ1" s="5"/>
      <c r="AK1" s="5"/>
      <c r="AL1" s="5"/>
      <c r="AM1" s="5"/>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row>
    <row r="2" spans="1:158" s="89" customFormat="1" x14ac:dyDescent="0.2">
      <c r="A2" s="45"/>
      <c r="B2" s="145" t="s">
        <v>15</v>
      </c>
      <c r="C2" s="31"/>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90"/>
      <c r="AF2" s="91"/>
      <c r="AG2" s="92"/>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9"/>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row>
    <row r="3" spans="1:158" s="89" customFormat="1" ht="12.75" x14ac:dyDescent="0.2">
      <c r="A3" s="45"/>
      <c r="B3" s="30" t="s">
        <v>69</v>
      </c>
      <c r="C3" s="30"/>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90"/>
      <c r="AF3" s="91"/>
      <c r="AG3" s="93"/>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94"/>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row>
    <row r="4" spans="1:158" s="89" customFormat="1" ht="13.9" x14ac:dyDescent="0.3">
      <c r="A4" s="45"/>
      <c r="B4" s="30" t="s">
        <v>126</v>
      </c>
      <c r="C4" s="30"/>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90"/>
      <c r="AF4" s="91"/>
      <c r="AG4" s="93"/>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94"/>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row>
    <row r="5" spans="1:158" s="89" customFormat="1" ht="13.9" x14ac:dyDescent="0.3">
      <c r="A5" s="45"/>
      <c r="B5" s="30"/>
      <c r="C5" s="30"/>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90"/>
      <c r="AF5" s="91"/>
      <c r="AG5" s="93"/>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94"/>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row>
    <row r="6" spans="1:158" s="89" customFormat="1" ht="12.75" x14ac:dyDescent="0.2">
      <c r="A6" s="45"/>
      <c r="B6" s="30" t="s">
        <v>127</v>
      </c>
      <c r="C6" s="30"/>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90"/>
      <c r="AF6" s="91"/>
      <c r="AG6" s="93"/>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94"/>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row>
    <row r="7" spans="1:158" s="89" customFormat="1" ht="18" x14ac:dyDescent="0.2">
      <c r="A7" s="45"/>
      <c r="B7" s="31" t="s">
        <v>107</v>
      </c>
      <c r="C7" s="134" t="s">
        <v>167</v>
      </c>
      <c r="D7" s="74"/>
      <c r="E7" s="2"/>
      <c r="F7" s="30"/>
      <c r="G7" s="30"/>
      <c r="H7" s="30"/>
      <c r="I7" s="30"/>
      <c r="J7" s="30"/>
      <c r="K7" s="30"/>
      <c r="L7" s="30"/>
      <c r="M7" s="95"/>
      <c r="N7" s="30"/>
      <c r="O7" s="30"/>
      <c r="P7" s="30"/>
      <c r="Q7" s="30"/>
      <c r="R7" s="30"/>
      <c r="S7" s="30"/>
      <c r="T7" s="30"/>
      <c r="U7" s="30"/>
      <c r="V7" s="30"/>
      <c r="W7" s="30"/>
      <c r="X7" s="30"/>
      <c r="Y7" s="30"/>
      <c r="Z7" s="96"/>
      <c r="AA7" s="30"/>
      <c r="AB7" s="97"/>
      <c r="AC7" s="97"/>
      <c r="AD7" s="97"/>
      <c r="AE7" s="90"/>
      <c r="AF7" s="91"/>
      <c r="AG7" s="93"/>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94"/>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row>
    <row r="8" spans="1:158" s="89" customFormat="1" x14ac:dyDescent="0.25">
      <c r="A8" s="45"/>
      <c r="B8" s="98" t="s">
        <v>20</v>
      </c>
      <c r="C8" s="203" t="s">
        <v>104</v>
      </c>
      <c r="D8" s="203"/>
      <c r="E8" s="207" t="s">
        <v>21</v>
      </c>
      <c r="F8" s="207"/>
      <c r="G8" s="207"/>
      <c r="H8" s="207"/>
      <c r="I8" s="207"/>
      <c r="J8" s="207"/>
      <c r="K8" s="207" t="s">
        <v>22</v>
      </c>
      <c r="L8" s="207"/>
      <c r="M8" s="207"/>
      <c r="N8" s="207"/>
      <c r="O8" s="207"/>
      <c r="P8" s="207"/>
      <c r="Q8" s="207"/>
      <c r="R8"/>
      <c r="S8"/>
      <c r="T8"/>
      <c r="U8"/>
      <c r="V8"/>
      <c r="W8"/>
      <c r="X8"/>
      <c r="Y8"/>
      <c r="Z8"/>
      <c r="AA8"/>
      <c r="AB8"/>
      <c r="AC8"/>
      <c r="AD8"/>
      <c r="AE8"/>
      <c r="AF8"/>
      <c r="AG8"/>
      <c r="AH8"/>
      <c r="AI8"/>
      <c r="AJ8"/>
      <c r="AK8"/>
      <c r="AL8"/>
      <c r="AM8"/>
      <c r="AN8"/>
      <c r="AO8"/>
      <c r="AP8"/>
      <c r="AQ8"/>
      <c r="AR8"/>
      <c r="AS8"/>
      <c r="AT8"/>
      <c r="AU8"/>
      <c r="AV8"/>
      <c r="AW8"/>
      <c r="AX8"/>
      <c r="AY8"/>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4"/>
      <c r="CF8" s="4"/>
      <c r="CG8" s="4"/>
      <c r="CH8" s="4"/>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4"/>
      <c r="DP8" s="4"/>
      <c r="DQ8" s="4"/>
      <c r="DR8" s="4"/>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4"/>
      <c r="EZ8" s="4"/>
      <c r="FA8" s="4"/>
      <c r="FB8" s="4"/>
    </row>
    <row r="9" spans="1:158" s="89" customFormat="1" x14ac:dyDescent="0.25">
      <c r="A9" s="23"/>
      <c r="B9" s="40" t="s">
        <v>0</v>
      </c>
      <c r="C9" s="203" t="s">
        <v>23</v>
      </c>
      <c r="D9" s="203"/>
      <c r="E9" s="207" t="s">
        <v>121</v>
      </c>
      <c r="F9" s="207"/>
      <c r="G9" s="207"/>
      <c r="H9" s="207"/>
      <c r="I9" s="207"/>
      <c r="J9" s="207"/>
      <c r="K9" s="207" t="s">
        <v>122</v>
      </c>
      <c r="L9" s="207"/>
      <c r="M9" s="207"/>
      <c r="N9" s="207"/>
      <c r="O9" s="207"/>
      <c r="P9" s="207"/>
      <c r="Q9" s="207"/>
      <c r="R9"/>
      <c r="S9"/>
      <c r="T9"/>
      <c r="U9"/>
      <c r="V9"/>
      <c r="W9"/>
      <c r="X9"/>
      <c r="Y9"/>
      <c r="Z9"/>
      <c r="AA9"/>
      <c r="AB9"/>
      <c r="AC9"/>
      <c r="AD9"/>
      <c r="AE9"/>
      <c r="AF9"/>
      <c r="AG9"/>
      <c r="AH9"/>
      <c r="AI9"/>
      <c r="AJ9"/>
      <c r="AK9"/>
      <c r="AL9"/>
      <c r="AM9"/>
      <c r="AN9"/>
      <c r="AO9"/>
      <c r="AP9"/>
      <c r="AQ9"/>
      <c r="AR9"/>
      <c r="AS9"/>
      <c r="AT9"/>
      <c r="AU9"/>
      <c r="AV9"/>
      <c r="AW9"/>
      <c r="AX9"/>
      <c r="AY9"/>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26"/>
      <c r="CF9" s="99"/>
      <c r="CG9" s="26"/>
      <c r="CH9" s="26"/>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26"/>
      <c r="DP9" s="26"/>
      <c r="DQ9" s="26"/>
      <c r="DR9" s="26"/>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26"/>
      <c r="EZ9" s="26"/>
      <c r="FA9" s="26"/>
      <c r="FB9" s="26"/>
    </row>
    <row r="10" spans="1:158" s="89" customFormat="1" x14ac:dyDescent="0.25">
      <c r="A10" s="23"/>
      <c r="B10" s="41" t="s">
        <v>60</v>
      </c>
      <c r="C10" s="203" t="s">
        <v>24</v>
      </c>
      <c r="D10" s="203"/>
      <c r="E10" s="207" t="s">
        <v>63</v>
      </c>
      <c r="F10" s="207"/>
      <c r="G10" s="207"/>
      <c r="H10" s="207"/>
      <c r="I10" s="207"/>
      <c r="J10" s="207"/>
      <c r="K10" s="204" t="s">
        <v>123</v>
      </c>
      <c r="L10" s="205"/>
      <c r="M10" s="205"/>
      <c r="N10" s="205"/>
      <c r="O10" s="205"/>
      <c r="P10" s="205"/>
      <c r="Q10" s="206"/>
      <c r="R10"/>
      <c r="S10"/>
      <c r="T10"/>
      <c r="U10"/>
      <c r="V10"/>
      <c r="W10"/>
      <c r="X10"/>
      <c r="Y10"/>
      <c r="Z10"/>
      <c r="AA10"/>
      <c r="AB10"/>
      <c r="AC10"/>
      <c r="AD10"/>
      <c r="AE10"/>
      <c r="AF10"/>
      <c r="AG10"/>
      <c r="AH10"/>
      <c r="AI10"/>
      <c r="AJ10"/>
      <c r="AK10"/>
      <c r="AL10"/>
      <c r="AM10"/>
      <c r="AN10"/>
      <c r="AO10"/>
      <c r="AP10"/>
      <c r="AQ10"/>
      <c r="AR10"/>
      <c r="AS10"/>
      <c r="AT10"/>
      <c r="AU10"/>
      <c r="AV10"/>
      <c r="AW10"/>
      <c r="AX10"/>
      <c r="AY10"/>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26"/>
      <c r="CF10" s="99"/>
      <c r="CG10" s="26"/>
      <c r="CH10" s="26"/>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26"/>
      <c r="DP10" s="26"/>
      <c r="DQ10" s="26"/>
      <c r="DR10" s="26"/>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26"/>
      <c r="EZ10" s="26"/>
      <c r="FA10" s="26"/>
      <c r="FB10" s="26"/>
    </row>
    <row r="11" spans="1:158" s="89" customFormat="1" x14ac:dyDescent="0.25">
      <c r="A11" s="45"/>
      <c r="B11" s="28" t="s">
        <v>1</v>
      </c>
      <c r="C11" s="203" t="s">
        <v>18</v>
      </c>
      <c r="D11" s="203"/>
      <c r="E11" s="204" t="s">
        <v>64</v>
      </c>
      <c r="F11" s="205"/>
      <c r="G11" s="205"/>
      <c r="H11" s="205"/>
      <c r="I11" s="205"/>
      <c r="J11" s="206"/>
      <c r="K11" s="204" t="s">
        <v>128</v>
      </c>
      <c r="L11" s="205"/>
      <c r="M11" s="205"/>
      <c r="N11" s="205"/>
      <c r="O11" s="205"/>
      <c r="P11" s="205"/>
      <c r="Q11" s="206"/>
      <c r="R11"/>
      <c r="S11"/>
      <c r="T11"/>
      <c r="U11"/>
      <c r="V11"/>
      <c r="W11"/>
      <c r="X11"/>
      <c r="Y11"/>
      <c r="Z11"/>
      <c r="AA11"/>
      <c r="AB11"/>
      <c r="AC11"/>
      <c r="AD11"/>
      <c r="AE11"/>
      <c r="AF11"/>
      <c r="AG11"/>
      <c r="AH11"/>
      <c r="AI11"/>
      <c r="AJ11"/>
      <c r="AK11"/>
      <c r="AL11"/>
      <c r="AM11"/>
      <c r="AN11"/>
      <c r="AO11"/>
      <c r="AP11"/>
      <c r="AQ11"/>
      <c r="AR11"/>
      <c r="AS11"/>
      <c r="AT11"/>
      <c r="AU11"/>
      <c r="AV11"/>
      <c r="AW11"/>
      <c r="AX11"/>
      <c r="AY11"/>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6"/>
      <c r="CF11" s="11"/>
      <c r="CG11" s="6"/>
      <c r="CH11" s="6"/>
      <c r="CI11" s="26"/>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6"/>
      <c r="DP11" s="6"/>
      <c r="DQ11" s="6"/>
      <c r="DR11" s="6"/>
      <c r="DS11" s="26"/>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6"/>
      <c r="EZ11" s="6"/>
      <c r="FA11" s="6"/>
      <c r="FB11" s="6"/>
    </row>
    <row r="12" spans="1:158" s="89" customFormat="1" ht="14.45" customHeight="1" x14ac:dyDescent="0.25">
      <c r="A12" s="45"/>
      <c r="B12" s="43" t="s">
        <v>61</v>
      </c>
      <c r="C12" s="203" t="s">
        <v>48</v>
      </c>
      <c r="D12" s="203"/>
      <c r="E12" s="204" t="s">
        <v>124</v>
      </c>
      <c r="F12" s="205"/>
      <c r="G12" s="205"/>
      <c r="H12" s="205"/>
      <c r="I12" s="205"/>
      <c r="J12" s="206"/>
      <c r="K12" s="204" t="s">
        <v>125</v>
      </c>
      <c r="L12" s="205"/>
      <c r="M12" s="205"/>
      <c r="N12" s="205"/>
      <c r="O12" s="205"/>
      <c r="P12" s="205"/>
      <c r="Q12" s="206"/>
      <c r="R12"/>
      <c r="S12"/>
      <c r="T12"/>
      <c r="U12"/>
      <c r="V12"/>
      <c r="W12"/>
      <c r="X12"/>
      <c r="Y12"/>
      <c r="Z12"/>
      <c r="AA12"/>
      <c r="AB12"/>
      <c r="AC12"/>
      <c r="AD12"/>
      <c r="AE12"/>
      <c r="AF12"/>
      <c r="AG12"/>
      <c r="AH12"/>
      <c r="AI12"/>
      <c r="AJ12"/>
      <c r="AK12"/>
      <c r="AL12"/>
      <c r="AM12"/>
      <c r="AN12"/>
      <c r="AO12"/>
      <c r="AP12"/>
      <c r="AQ12"/>
      <c r="AR12"/>
      <c r="AS12"/>
      <c r="AT12"/>
      <c r="AU12"/>
      <c r="AV12"/>
      <c r="AW12"/>
      <c r="AX12"/>
      <c r="AY12"/>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6"/>
      <c r="CF12" s="11"/>
      <c r="CG12" s="6"/>
      <c r="CH12" s="6"/>
      <c r="CI12" s="25"/>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6"/>
      <c r="DP12" s="6"/>
      <c r="DQ12" s="6"/>
      <c r="DR12" s="6"/>
      <c r="DS12" s="25"/>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6"/>
      <c r="EZ12" s="6"/>
      <c r="FA12" s="6"/>
      <c r="FB12" s="6"/>
    </row>
    <row r="13" spans="1:158" s="89" customFormat="1" ht="13.9" x14ac:dyDescent="0.3">
      <c r="A13" s="45"/>
      <c r="B13" s="28" t="s">
        <v>2</v>
      </c>
      <c r="C13" s="100"/>
      <c r="D13" s="100"/>
      <c r="E13" s="101"/>
      <c r="F13" s="101"/>
      <c r="G13" s="101"/>
      <c r="H13" s="101"/>
      <c r="I13" s="101"/>
      <c r="J13" s="101"/>
      <c r="K13" s="16"/>
      <c r="L13" s="16"/>
      <c r="M13" s="102"/>
      <c r="N13" s="16"/>
      <c r="O13" s="16"/>
      <c r="P13" s="16"/>
      <c r="Q13" s="16"/>
      <c r="R13" s="16"/>
      <c r="S13" s="16"/>
      <c r="T13" s="16"/>
      <c r="U13" s="16"/>
      <c r="V13" s="16"/>
      <c r="W13" s="103"/>
      <c r="X13" s="17"/>
      <c r="Y13" s="17"/>
      <c r="Z13" s="17"/>
      <c r="AA13" s="17"/>
      <c r="AB13" s="10"/>
      <c r="AC13" s="10"/>
      <c r="AD13" s="10"/>
      <c r="AE13" s="18"/>
      <c r="AF13" s="18"/>
      <c r="AG13" s="104"/>
      <c r="AH13" s="10"/>
      <c r="AI13" s="10"/>
      <c r="AJ13" s="10"/>
      <c r="AK13" s="10"/>
      <c r="AL13" s="10"/>
      <c r="AM13" s="10"/>
      <c r="AN13" s="25"/>
      <c r="AO13" s="25"/>
      <c r="AP13" s="25"/>
      <c r="AQ13" s="25"/>
      <c r="AR13" s="25"/>
      <c r="AS13" s="25"/>
      <c r="AT13" s="25"/>
      <c r="AU13" s="25"/>
      <c r="AV13" s="25"/>
      <c r="AW13" s="6"/>
      <c r="AX13" s="6"/>
      <c r="AY13" s="25"/>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6"/>
      <c r="CF13" s="11"/>
      <c r="CG13" s="6"/>
      <c r="CH13" s="6"/>
      <c r="CI13" s="25"/>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6"/>
      <c r="DP13" s="6"/>
      <c r="DQ13" s="6"/>
      <c r="DR13" s="6"/>
      <c r="DS13" s="25"/>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6"/>
      <c r="EZ13" s="6"/>
      <c r="FA13" s="6"/>
      <c r="FB13" s="6"/>
    </row>
    <row r="14" spans="1:158" s="89" customFormat="1" ht="13.9" x14ac:dyDescent="0.3">
      <c r="A14" s="10"/>
      <c r="B14" s="105" t="s">
        <v>62</v>
      </c>
      <c r="C14" s="1"/>
      <c r="D14" s="1"/>
      <c r="E14" s="11"/>
      <c r="F14" s="11"/>
      <c r="G14" s="11"/>
      <c r="H14" s="11"/>
      <c r="I14" s="11"/>
      <c r="J14" s="11"/>
      <c r="K14" s="106"/>
      <c r="L14" s="106"/>
      <c r="M14" s="107"/>
      <c r="N14" s="106"/>
      <c r="O14" s="106"/>
      <c r="P14" s="106"/>
      <c r="Q14" s="106"/>
      <c r="R14" s="106"/>
      <c r="S14" s="106"/>
      <c r="T14" s="106"/>
      <c r="U14" s="106"/>
      <c r="V14" s="106"/>
      <c r="W14" s="106"/>
      <c r="X14" s="106"/>
      <c r="Y14" s="106"/>
      <c r="Z14" s="106"/>
      <c r="AA14" s="106"/>
      <c r="AB14" s="44"/>
      <c r="AC14" s="44"/>
      <c r="AD14" s="44"/>
      <c r="AE14" s="108"/>
      <c r="AF14" s="18"/>
      <c r="AG14" s="109"/>
      <c r="AH14" s="13"/>
      <c r="AI14" s="13"/>
      <c r="AJ14" s="13"/>
      <c r="AK14" s="13"/>
      <c r="AL14" s="13"/>
      <c r="AM14" s="13"/>
      <c r="AN14" s="106"/>
      <c r="AO14" s="106"/>
      <c r="AP14" s="106"/>
      <c r="AQ14" s="106"/>
      <c r="AR14" s="106"/>
      <c r="AS14" s="106"/>
      <c r="AT14" s="106"/>
      <c r="AU14" s="106"/>
      <c r="AV14" s="106"/>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row>
    <row r="15" spans="1:158" s="48" customFormat="1" ht="12.75" x14ac:dyDescent="0.25">
      <c r="A15" s="187" t="s">
        <v>19</v>
      </c>
      <c r="B15" s="174" t="s">
        <v>55</v>
      </c>
      <c r="C15" s="175"/>
      <c r="D15" s="175"/>
      <c r="E15" s="175"/>
      <c r="F15" s="175"/>
      <c r="G15" s="175"/>
      <c r="H15" s="175"/>
      <c r="I15" s="175"/>
      <c r="J15" s="176"/>
      <c r="K15" s="161" t="s">
        <v>41</v>
      </c>
      <c r="L15" s="161"/>
      <c r="M15" s="161"/>
      <c r="N15" s="161"/>
      <c r="O15" s="161"/>
      <c r="P15" s="161"/>
      <c r="Q15" s="161"/>
      <c r="R15" s="161"/>
      <c r="S15" s="161"/>
      <c r="T15" s="161"/>
      <c r="U15" s="161"/>
      <c r="V15" s="161"/>
      <c r="W15" s="161"/>
      <c r="X15" s="161"/>
      <c r="Y15" s="161"/>
      <c r="Z15" s="161"/>
      <c r="AA15" s="161"/>
      <c r="AB15" s="161" t="s">
        <v>44</v>
      </c>
      <c r="AC15" s="161"/>
      <c r="AD15" s="161"/>
      <c r="AE15" s="161"/>
      <c r="AF15" s="168" t="s">
        <v>47</v>
      </c>
      <c r="AG15" s="170" t="s">
        <v>82</v>
      </c>
      <c r="AH15" s="170"/>
      <c r="AI15" s="170"/>
      <c r="AJ15" s="170"/>
      <c r="AK15" s="161" t="s">
        <v>42</v>
      </c>
      <c r="AL15" s="161"/>
      <c r="AM15" s="161"/>
      <c r="AN15" s="161"/>
      <c r="AO15" s="161"/>
      <c r="AP15" s="161"/>
      <c r="AQ15" s="161"/>
      <c r="AR15" s="161"/>
      <c r="AS15" s="161"/>
      <c r="AT15" s="160" t="s">
        <v>70</v>
      </c>
      <c r="AU15" s="160"/>
      <c r="AV15" s="160"/>
      <c r="AW15" s="161" t="s">
        <v>40</v>
      </c>
      <c r="AX15" s="161"/>
      <c r="AY15" s="161" t="s">
        <v>39</v>
      </c>
      <c r="AZ15" s="161"/>
      <c r="BA15" s="161"/>
      <c r="BB15" s="161"/>
      <c r="BC15" s="161"/>
      <c r="BD15" s="161"/>
      <c r="BE15" s="161"/>
      <c r="BF15" s="161"/>
      <c r="BG15" s="161"/>
      <c r="BH15" s="161"/>
      <c r="BI15" s="161"/>
      <c r="BJ15" s="161"/>
      <c r="BK15" s="161"/>
      <c r="BL15" s="161"/>
      <c r="BM15" s="161"/>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t="s">
        <v>43</v>
      </c>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t="s">
        <v>38</v>
      </c>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row>
    <row r="16" spans="1:158" s="14" customFormat="1" ht="39" customHeight="1" x14ac:dyDescent="0.25">
      <c r="A16" s="187"/>
      <c r="B16" s="162" t="s">
        <v>83</v>
      </c>
      <c r="C16" s="156" t="s">
        <v>84</v>
      </c>
      <c r="D16" s="164" t="s">
        <v>85</v>
      </c>
      <c r="E16" s="156" t="s">
        <v>3</v>
      </c>
      <c r="F16" s="164" t="s">
        <v>86</v>
      </c>
      <c r="G16" s="171" t="s">
        <v>140</v>
      </c>
      <c r="H16" s="172"/>
      <c r="I16" s="173"/>
      <c r="J16" s="164" t="s">
        <v>106</v>
      </c>
      <c r="K16" s="156" t="s">
        <v>31</v>
      </c>
      <c r="L16" s="156"/>
      <c r="M16" s="156"/>
      <c r="N16" s="156"/>
      <c r="O16" s="156" t="s">
        <v>59</v>
      </c>
      <c r="P16" s="156"/>
      <c r="Q16" s="156" t="s">
        <v>28</v>
      </c>
      <c r="R16" s="156"/>
      <c r="S16" s="156"/>
      <c r="T16" s="156"/>
      <c r="U16" s="156"/>
      <c r="V16" s="156"/>
      <c r="W16" s="156"/>
      <c r="X16" s="156" t="s">
        <v>16</v>
      </c>
      <c r="Y16" s="164" t="s">
        <v>71</v>
      </c>
      <c r="Z16" s="156" t="s">
        <v>13</v>
      </c>
      <c r="AA16" s="156" t="s">
        <v>17</v>
      </c>
      <c r="AB16" s="156" t="s">
        <v>45</v>
      </c>
      <c r="AC16" s="156"/>
      <c r="AD16" s="156"/>
      <c r="AE16" s="156" t="s">
        <v>46</v>
      </c>
      <c r="AF16" s="168"/>
      <c r="AG16" s="49" t="s">
        <v>5</v>
      </c>
      <c r="AH16" s="49" t="s">
        <v>12</v>
      </c>
      <c r="AI16" s="50" t="s">
        <v>72</v>
      </c>
      <c r="AJ16" s="166" t="s">
        <v>73</v>
      </c>
      <c r="AK16" s="168" t="s">
        <v>57</v>
      </c>
      <c r="AL16" s="168" t="s">
        <v>56</v>
      </c>
      <c r="AM16" s="168"/>
      <c r="AN16" s="156" t="s">
        <v>6</v>
      </c>
      <c r="AO16" s="156" t="s">
        <v>7</v>
      </c>
      <c r="AP16" s="156" t="s">
        <v>54</v>
      </c>
      <c r="AQ16" s="156" t="s">
        <v>8</v>
      </c>
      <c r="AR16" s="156" t="s">
        <v>58</v>
      </c>
      <c r="AS16" s="156" t="s">
        <v>9</v>
      </c>
      <c r="AT16" s="158" t="s">
        <v>74</v>
      </c>
      <c r="AU16" s="158"/>
      <c r="AV16" s="158" t="s">
        <v>75</v>
      </c>
      <c r="AW16" s="156" t="s">
        <v>37</v>
      </c>
      <c r="AX16" s="156" t="s">
        <v>76</v>
      </c>
      <c r="AY16" s="156" t="s">
        <v>87</v>
      </c>
      <c r="AZ16" s="156"/>
      <c r="BA16" s="156" t="s">
        <v>88</v>
      </c>
      <c r="BB16" s="156"/>
      <c r="BC16" s="156" t="s">
        <v>89</v>
      </c>
      <c r="BD16" s="156"/>
      <c r="BE16" s="156" t="s">
        <v>90</v>
      </c>
      <c r="BF16" s="156"/>
      <c r="BG16" s="156" t="s">
        <v>91</v>
      </c>
      <c r="BH16" s="156"/>
      <c r="BI16" s="156" t="s">
        <v>92</v>
      </c>
      <c r="BJ16" s="156"/>
      <c r="BK16" s="156" t="s">
        <v>93</v>
      </c>
      <c r="BL16" s="156"/>
      <c r="BM16" s="156" t="s">
        <v>94</v>
      </c>
      <c r="BN16" s="156"/>
      <c r="BO16" s="156" t="s">
        <v>95</v>
      </c>
      <c r="BP16" s="156"/>
      <c r="BQ16" s="156" t="s">
        <v>96</v>
      </c>
      <c r="BR16" s="156"/>
      <c r="BS16" s="156" t="s">
        <v>97</v>
      </c>
      <c r="BT16" s="156"/>
      <c r="BU16" s="156" t="s">
        <v>98</v>
      </c>
      <c r="BV16" s="156"/>
      <c r="BW16" s="156" t="s">
        <v>99</v>
      </c>
      <c r="BX16" s="156"/>
      <c r="BY16" s="156" t="s">
        <v>100</v>
      </c>
      <c r="BZ16" s="156"/>
      <c r="CA16" s="156" t="s">
        <v>101</v>
      </c>
      <c r="CB16" s="156"/>
      <c r="CC16" s="156" t="s">
        <v>102</v>
      </c>
      <c r="CD16" s="156"/>
      <c r="CE16" s="156"/>
      <c r="CF16" s="156" t="s">
        <v>103</v>
      </c>
      <c r="CG16" s="156"/>
      <c r="CH16" s="156"/>
      <c r="CI16" s="156" t="s">
        <v>87</v>
      </c>
      <c r="CJ16" s="156"/>
      <c r="CK16" s="156" t="s">
        <v>88</v>
      </c>
      <c r="CL16" s="156"/>
      <c r="CM16" s="156" t="s">
        <v>89</v>
      </c>
      <c r="CN16" s="156"/>
      <c r="CO16" s="156" t="s">
        <v>90</v>
      </c>
      <c r="CP16" s="156"/>
      <c r="CQ16" s="156" t="s">
        <v>91</v>
      </c>
      <c r="CR16" s="156"/>
      <c r="CS16" s="156" t="s">
        <v>92</v>
      </c>
      <c r="CT16" s="156"/>
      <c r="CU16" s="156" t="s">
        <v>93</v>
      </c>
      <c r="CV16" s="156"/>
      <c r="CW16" s="156" t="s">
        <v>94</v>
      </c>
      <c r="CX16" s="156"/>
      <c r="CY16" s="156" t="s">
        <v>95</v>
      </c>
      <c r="CZ16" s="156"/>
      <c r="DA16" s="156" t="s">
        <v>96</v>
      </c>
      <c r="DB16" s="156"/>
      <c r="DC16" s="156" t="s">
        <v>97</v>
      </c>
      <c r="DD16" s="156"/>
      <c r="DE16" s="156" t="s">
        <v>98</v>
      </c>
      <c r="DF16" s="156"/>
      <c r="DG16" s="156" t="s">
        <v>99</v>
      </c>
      <c r="DH16" s="156"/>
      <c r="DI16" s="156" t="s">
        <v>100</v>
      </c>
      <c r="DJ16" s="156"/>
      <c r="DK16" s="156" t="s">
        <v>101</v>
      </c>
      <c r="DL16" s="156"/>
      <c r="DM16" s="156" t="s">
        <v>102</v>
      </c>
      <c r="DN16" s="156"/>
      <c r="DO16" s="156"/>
      <c r="DP16" s="156" t="s">
        <v>103</v>
      </c>
      <c r="DQ16" s="156"/>
      <c r="DR16" s="156"/>
      <c r="DS16" s="156" t="s">
        <v>87</v>
      </c>
      <c r="DT16" s="156"/>
      <c r="DU16" s="156" t="s">
        <v>88</v>
      </c>
      <c r="DV16" s="156"/>
      <c r="DW16" s="156" t="s">
        <v>89</v>
      </c>
      <c r="DX16" s="156"/>
      <c r="DY16" s="156" t="s">
        <v>90</v>
      </c>
      <c r="DZ16" s="156"/>
      <c r="EA16" s="156" t="s">
        <v>91</v>
      </c>
      <c r="EB16" s="156"/>
      <c r="EC16" s="156" t="s">
        <v>92</v>
      </c>
      <c r="ED16" s="156"/>
      <c r="EE16" s="156" t="s">
        <v>93</v>
      </c>
      <c r="EF16" s="156"/>
      <c r="EG16" s="156" t="s">
        <v>94</v>
      </c>
      <c r="EH16" s="156"/>
      <c r="EI16" s="156" t="s">
        <v>95</v>
      </c>
      <c r="EJ16" s="156"/>
      <c r="EK16" s="156" t="s">
        <v>96</v>
      </c>
      <c r="EL16" s="156"/>
      <c r="EM16" s="156" t="s">
        <v>97</v>
      </c>
      <c r="EN16" s="156"/>
      <c r="EO16" s="156" t="s">
        <v>98</v>
      </c>
      <c r="EP16" s="156"/>
      <c r="EQ16" s="156" t="s">
        <v>99</v>
      </c>
      <c r="ER16" s="156"/>
      <c r="ES16" s="156" t="s">
        <v>100</v>
      </c>
      <c r="ET16" s="156"/>
      <c r="EU16" s="156" t="s">
        <v>101</v>
      </c>
      <c r="EV16" s="156"/>
      <c r="EW16" s="156" t="s">
        <v>102</v>
      </c>
      <c r="EX16" s="156"/>
      <c r="EY16" s="156"/>
      <c r="EZ16" s="156" t="s">
        <v>103</v>
      </c>
      <c r="FA16" s="156"/>
      <c r="FB16" s="156"/>
    </row>
    <row r="17" spans="1:158" s="14" customFormat="1" ht="90" x14ac:dyDescent="0.25">
      <c r="A17" s="188"/>
      <c r="B17" s="163"/>
      <c r="C17" s="157"/>
      <c r="D17" s="165"/>
      <c r="E17" s="157"/>
      <c r="F17" s="165"/>
      <c r="G17" s="133" t="s">
        <v>141</v>
      </c>
      <c r="H17" s="133" t="s">
        <v>26</v>
      </c>
      <c r="I17" s="133" t="s">
        <v>142</v>
      </c>
      <c r="J17" s="164"/>
      <c r="K17" s="84" t="s">
        <v>25</v>
      </c>
      <c r="L17" s="84" t="s">
        <v>26</v>
      </c>
      <c r="M17" s="84" t="s">
        <v>27</v>
      </c>
      <c r="N17" s="84" t="s">
        <v>49</v>
      </c>
      <c r="O17" s="84" t="s">
        <v>32</v>
      </c>
      <c r="P17" s="84" t="s">
        <v>33</v>
      </c>
      <c r="Q17" s="84" t="s">
        <v>29</v>
      </c>
      <c r="R17" s="84" t="s">
        <v>30</v>
      </c>
      <c r="S17" s="84" t="s">
        <v>50</v>
      </c>
      <c r="T17" s="84" t="s">
        <v>52</v>
      </c>
      <c r="U17" s="84" t="s">
        <v>51</v>
      </c>
      <c r="V17" s="84" t="s">
        <v>53</v>
      </c>
      <c r="W17" s="84" t="s">
        <v>34</v>
      </c>
      <c r="X17" s="157"/>
      <c r="Y17" s="165"/>
      <c r="Z17" s="157"/>
      <c r="AA17" s="157"/>
      <c r="AB17" s="84" t="s">
        <v>10</v>
      </c>
      <c r="AC17" s="84" t="s">
        <v>11</v>
      </c>
      <c r="AD17" s="84" t="s">
        <v>4</v>
      </c>
      <c r="AE17" s="157"/>
      <c r="AF17" s="169"/>
      <c r="AG17" s="52" t="s">
        <v>14</v>
      </c>
      <c r="AH17" s="52" t="s">
        <v>14</v>
      </c>
      <c r="AI17" s="53" t="s">
        <v>14</v>
      </c>
      <c r="AJ17" s="167"/>
      <c r="AK17" s="169"/>
      <c r="AL17" s="86" t="s">
        <v>77</v>
      </c>
      <c r="AM17" s="87" t="s">
        <v>23</v>
      </c>
      <c r="AN17" s="157"/>
      <c r="AO17" s="157"/>
      <c r="AP17" s="157"/>
      <c r="AQ17" s="157"/>
      <c r="AR17" s="157"/>
      <c r="AS17" s="157"/>
      <c r="AT17" s="85" t="s">
        <v>78</v>
      </c>
      <c r="AU17" s="85" t="s">
        <v>77</v>
      </c>
      <c r="AV17" s="159"/>
      <c r="AW17" s="157"/>
      <c r="AX17" s="157"/>
      <c r="AY17" s="84" t="s">
        <v>36</v>
      </c>
      <c r="AZ17" s="84" t="s">
        <v>37</v>
      </c>
      <c r="BA17" s="84" t="s">
        <v>36</v>
      </c>
      <c r="BB17" s="84" t="s">
        <v>37</v>
      </c>
      <c r="BC17" s="84" t="s">
        <v>36</v>
      </c>
      <c r="BD17" s="84" t="s">
        <v>37</v>
      </c>
      <c r="BE17" s="84" t="s">
        <v>36</v>
      </c>
      <c r="BF17" s="84" t="s">
        <v>37</v>
      </c>
      <c r="BG17" s="84" t="s">
        <v>36</v>
      </c>
      <c r="BH17" s="84" t="s">
        <v>37</v>
      </c>
      <c r="BI17" s="84" t="s">
        <v>36</v>
      </c>
      <c r="BJ17" s="84" t="s">
        <v>37</v>
      </c>
      <c r="BK17" s="84" t="s">
        <v>36</v>
      </c>
      <c r="BL17" s="84" t="s">
        <v>37</v>
      </c>
      <c r="BM17" s="84" t="s">
        <v>36</v>
      </c>
      <c r="BN17" s="84" t="s">
        <v>37</v>
      </c>
      <c r="BO17" s="84" t="s">
        <v>36</v>
      </c>
      <c r="BP17" s="84" t="s">
        <v>37</v>
      </c>
      <c r="BQ17" s="84" t="s">
        <v>36</v>
      </c>
      <c r="BR17" s="84" t="s">
        <v>37</v>
      </c>
      <c r="BS17" s="84" t="s">
        <v>36</v>
      </c>
      <c r="BT17" s="84" t="s">
        <v>37</v>
      </c>
      <c r="BU17" s="84" t="s">
        <v>36</v>
      </c>
      <c r="BV17" s="84" t="s">
        <v>37</v>
      </c>
      <c r="BW17" s="84" t="s">
        <v>36</v>
      </c>
      <c r="BX17" s="84" t="s">
        <v>37</v>
      </c>
      <c r="BY17" s="84" t="s">
        <v>36</v>
      </c>
      <c r="BZ17" s="84" t="s">
        <v>37</v>
      </c>
      <c r="CA17" s="84" t="s">
        <v>36</v>
      </c>
      <c r="CB17" s="84" t="s">
        <v>37</v>
      </c>
      <c r="CC17" s="84" t="s">
        <v>36</v>
      </c>
      <c r="CD17" s="84" t="s">
        <v>37</v>
      </c>
      <c r="CE17" s="84" t="s">
        <v>35</v>
      </c>
      <c r="CF17" s="84" t="s">
        <v>36</v>
      </c>
      <c r="CG17" s="84" t="s">
        <v>37</v>
      </c>
      <c r="CH17" s="84" t="s">
        <v>79</v>
      </c>
      <c r="CI17" s="84" t="s">
        <v>36</v>
      </c>
      <c r="CJ17" s="84" t="s">
        <v>37</v>
      </c>
      <c r="CK17" s="84" t="s">
        <v>36</v>
      </c>
      <c r="CL17" s="84" t="s">
        <v>37</v>
      </c>
      <c r="CM17" s="84" t="s">
        <v>36</v>
      </c>
      <c r="CN17" s="84" t="s">
        <v>37</v>
      </c>
      <c r="CO17" s="84" t="s">
        <v>36</v>
      </c>
      <c r="CP17" s="84" t="s">
        <v>37</v>
      </c>
      <c r="CQ17" s="84" t="s">
        <v>36</v>
      </c>
      <c r="CR17" s="84" t="s">
        <v>37</v>
      </c>
      <c r="CS17" s="84" t="s">
        <v>36</v>
      </c>
      <c r="CT17" s="84" t="s">
        <v>37</v>
      </c>
      <c r="CU17" s="84" t="s">
        <v>36</v>
      </c>
      <c r="CV17" s="84" t="s">
        <v>37</v>
      </c>
      <c r="CW17" s="84" t="s">
        <v>36</v>
      </c>
      <c r="CX17" s="84" t="s">
        <v>37</v>
      </c>
      <c r="CY17" s="84" t="s">
        <v>36</v>
      </c>
      <c r="CZ17" s="84" t="s">
        <v>37</v>
      </c>
      <c r="DA17" s="84" t="s">
        <v>36</v>
      </c>
      <c r="DB17" s="84" t="s">
        <v>37</v>
      </c>
      <c r="DC17" s="84" t="s">
        <v>36</v>
      </c>
      <c r="DD17" s="83" t="s">
        <v>37</v>
      </c>
      <c r="DE17" s="83" t="s">
        <v>36</v>
      </c>
      <c r="DF17" s="83" t="s">
        <v>37</v>
      </c>
      <c r="DG17" s="83" t="s">
        <v>36</v>
      </c>
      <c r="DH17" s="83" t="s">
        <v>37</v>
      </c>
      <c r="DI17" s="83" t="s">
        <v>36</v>
      </c>
      <c r="DJ17" s="83" t="s">
        <v>37</v>
      </c>
      <c r="DK17" s="83" t="s">
        <v>36</v>
      </c>
      <c r="DL17" s="83" t="s">
        <v>37</v>
      </c>
      <c r="DM17" s="83" t="s">
        <v>36</v>
      </c>
      <c r="DN17" s="83" t="s">
        <v>37</v>
      </c>
      <c r="DO17" s="83" t="s">
        <v>35</v>
      </c>
      <c r="DP17" s="84" t="s">
        <v>36</v>
      </c>
      <c r="DQ17" s="84" t="s">
        <v>37</v>
      </c>
      <c r="DR17" s="84" t="s">
        <v>80</v>
      </c>
      <c r="DS17" s="84" t="s">
        <v>36</v>
      </c>
      <c r="DT17" s="84" t="s">
        <v>37</v>
      </c>
      <c r="DU17" s="84" t="s">
        <v>36</v>
      </c>
      <c r="DV17" s="84" t="s">
        <v>37</v>
      </c>
      <c r="DW17" s="84" t="s">
        <v>36</v>
      </c>
      <c r="DX17" s="84" t="s">
        <v>37</v>
      </c>
      <c r="DY17" s="84" t="s">
        <v>36</v>
      </c>
      <c r="DZ17" s="84" t="s">
        <v>37</v>
      </c>
      <c r="EA17" s="84" t="s">
        <v>36</v>
      </c>
      <c r="EB17" s="84" t="s">
        <v>37</v>
      </c>
      <c r="EC17" s="84" t="s">
        <v>36</v>
      </c>
      <c r="ED17" s="84" t="s">
        <v>37</v>
      </c>
      <c r="EE17" s="84" t="s">
        <v>36</v>
      </c>
      <c r="EF17" s="84" t="s">
        <v>37</v>
      </c>
      <c r="EG17" s="84" t="s">
        <v>36</v>
      </c>
      <c r="EH17" s="84" t="s">
        <v>37</v>
      </c>
      <c r="EI17" s="84" t="s">
        <v>36</v>
      </c>
      <c r="EJ17" s="84" t="s">
        <v>37</v>
      </c>
      <c r="EK17" s="84" t="s">
        <v>36</v>
      </c>
      <c r="EL17" s="84" t="s">
        <v>37</v>
      </c>
      <c r="EM17" s="84" t="s">
        <v>36</v>
      </c>
      <c r="EN17" s="84" t="s">
        <v>37</v>
      </c>
      <c r="EO17" s="84" t="s">
        <v>36</v>
      </c>
      <c r="EP17" s="84" t="s">
        <v>37</v>
      </c>
      <c r="EQ17" s="84" t="s">
        <v>36</v>
      </c>
      <c r="ER17" s="84" t="s">
        <v>37</v>
      </c>
      <c r="ES17" s="84" t="s">
        <v>36</v>
      </c>
      <c r="ET17" s="84" t="s">
        <v>37</v>
      </c>
      <c r="EU17" s="84" t="s">
        <v>36</v>
      </c>
      <c r="EV17" s="84" t="s">
        <v>37</v>
      </c>
      <c r="EW17" s="84" t="s">
        <v>36</v>
      </c>
      <c r="EX17" s="84" t="s">
        <v>37</v>
      </c>
      <c r="EY17" s="84" t="s">
        <v>35</v>
      </c>
      <c r="EZ17" s="84" t="s">
        <v>36</v>
      </c>
      <c r="FA17" s="84" t="s">
        <v>37</v>
      </c>
      <c r="FB17" s="84" t="s">
        <v>81</v>
      </c>
    </row>
    <row r="18" spans="1:158" s="14" customFormat="1" ht="150.75" customHeight="1" x14ac:dyDescent="0.2">
      <c r="A18" s="35">
        <v>1</v>
      </c>
      <c r="B18" s="110" t="s">
        <v>129</v>
      </c>
      <c r="C18" s="111">
        <f t="shared" ref="C18:C19" si="0">+AX18+CH18+DR18+FB18</f>
        <v>30000000</v>
      </c>
      <c r="D18" s="136" t="s">
        <v>149</v>
      </c>
      <c r="E18" s="111">
        <f>+AW18+CG18+DQ18+FA18</f>
        <v>2039.8624</v>
      </c>
      <c r="F18" s="152" t="s">
        <v>149</v>
      </c>
      <c r="G18" s="111" t="s">
        <v>105</v>
      </c>
      <c r="H18" s="111" t="s">
        <v>105</v>
      </c>
      <c r="I18" s="111" t="s">
        <v>105</v>
      </c>
      <c r="J18" s="139" t="s">
        <v>155</v>
      </c>
      <c r="K18" s="111" t="s">
        <v>116</v>
      </c>
      <c r="L18" s="111" t="s">
        <v>65</v>
      </c>
      <c r="M18" s="111" t="s">
        <v>108</v>
      </c>
      <c r="N18" s="111" t="s">
        <v>108</v>
      </c>
      <c r="O18" s="111" t="s">
        <v>116</v>
      </c>
      <c r="P18" s="111" t="s">
        <v>116</v>
      </c>
      <c r="Q18" s="111" t="s">
        <v>116</v>
      </c>
      <c r="R18" s="111" t="s">
        <v>65</v>
      </c>
      <c r="S18" s="111" t="s">
        <v>26</v>
      </c>
      <c r="T18" s="111" t="s">
        <v>116</v>
      </c>
      <c r="U18" s="111" t="s">
        <v>25</v>
      </c>
      <c r="V18" s="111" t="s">
        <v>130</v>
      </c>
      <c r="W18" s="111" t="s">
        <v>26</v>
      </c>
      <c r="X18" s="111" t="s">
        <v>131</v>
      </c>
      <c r="Y18" s="111" t="s">
        <v>157</v>
      </c>
      <c r="Z18" s="112" t="s">
        <v>65</v>
      </c>
      <c r="AA18" s="112" t="s">
        <v>65</v>
      </c>
      <c r="AB18" s="113">
        <v>266</v>
      </c>
      <c r="AC18" s="113">
        <v>178</v>
      </c>
      <c r="AD18" s="113">
        <f>AC18+AB18</f>
        <v>444</v>
      </c>
      <c r="AE18" s="113">
        <v>271</v>
      </c>
      <c r="AF18" s="151">
        <f>AD18</f>
        <v>444</v>
      </c>
      <c r="AG18" s="138">
        <v>41957</v>
      </c>
      <c r="AH18" s="132">
        <v>42257</v>
      </c>
      <c r="AI18" s="132">
        <v>42264</v>
      </c>
      <c r="AJ18" s="141" t="s">
        <v>158</v>
      </c>
      <c r="AK18" s="113" t="s">
        <v>66</v>
      </c>
      <c r="AL18" s="113">
        <v>37</v>
      </c>
      <c r="AM18" s="113" t="s">
        <v>67</v>
      </c>
      <c r="AN18" s="112" t="s">
        <v>132</v>
      </c>
      <c r="AO18" s="112" t="s">
        <v>133</v>
      </c>
      <c r="AP18" s="112" t="s">
        <v>134</v>
      </c>
      <c r="AQ18" s="112" t="s">
        <v>133</v>
      </c>
      <c r="AR18" s="112" t="s">
        <v>65</v>
      </c>
      <c r="AS18" s="112" t="s">
        <v>116</v>
      </c>
      <c r="AT18" s="112">
        <f>CH18*0.4</f>
        <v>12000000</v>
      </c>
      <c r="AU18" s="113">
        <f>(AT18/239760)*2</f>
        <v>100.10010010010011</v>
      </c>
      <c r="AV18" s="112">
        <f>CH18*0.6</f>
        <v>18000000</v>
      </c>
      <c r="AW18" s="113"/>
      <c r="AX18" s="114"/>
      <c r="AY18" s="115">
        <v>22</v>
      </c>
      <c r="AZ18" s="115">
        <v>597.41999999999996</v>
      </c>
      <c r="BA18" s="115"/>
      <c r="BB18" s="115"/>
      <c r="BC18" s="115"/>
      <c r="BD18" s="115"/>
      <c r="BE18" s="115">
        <v>17</v>
      </c>
      <c r="BF18" s="115">
        <v>229.952</v>
      </c>
      <c r="BG18" s="115">
        <v>1</v>
      </c>
      <c r="BH18" s="115">
        <v>46.672400000000003</v>
      </c>
      <c r="BI18" s="115"/>
      <c r="BJ18" s="115"/>
      <c r="BK18" s="115"/>
      <c r="BL18" s="115"/>
      <c r="BM18" s="115"/>
      <c r="BN18" s="115"/>
      <c r="BO18" s="115">
        <v>2</v>
      </c>
      <c r="BP18" s="115">
        <v>133.04499999999999</v>
      </c>
      <c r="BQ18" s="115"/>
      <c r="BR18" s="115"/>
      <c r="BS18" s="115"/>
      <c r="BT18" s="115"/>
      <c r="BU18" s="115"/>
      <c r="BV18" s="115"/>
      <c r="BW18" s="115"/>
      <c r="BX18" s="115"/>
      <c r="BY18" s="115">
        <v>8</v>
      </c>
      <c r="BZ18" s="115">
        <v>383.84199999999998</v>
      </c>
      <c r="CA18" s="115">
        <v>6</v>
      </c>
      <c r="CB18" s="116">
        <v>117.17700000000001</v>
      </c>
      <c r="CC18" s="116">
        <v>20</v>
      </c>
      <c r="CD18" s="116">
        <v>531.75400000000002</v>
      </c>
      <c r="CE18" s="154" t="s">
        <v>165</v>
      </c>
      <c r="CF18" s="112">
        <f>+AY18+BA18+BC18+BE18+BG18+BI18+BK18+BM18+BO18+BQ18+BS18+BU18+BW18+BY18+CA18+CC18</f>
        <v>76</v>
      </c>
      <c r="CG18" s="113">
        <f>+AZ18+BB18+BD18+BF18+BH18+BJ18+BL18+BN18+BP18+BR18+BT18+BV18+BX18+BZ18+CB18+CD18</f>
        <v>2039.8624</v>
      </c>
      <c r="CH18" s="112">
        <v>30000000</v>
      </c>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f>+CI18+CK18+CM18+CO18+CQ18+CS18+CU18+CW18+CY18+DA18+DC18+DE18+DG18+DI18+DK18+DM18</f>
        <v>0</v>
      </c>
      <c r="DQ18" s="113">
        <f>+CJ18+CL18+CN18+CP18+CR18+CT18+CV18+CX18+CZ18+DB18+DD18+DF18+DH18+DJ18+DL18+DN18</f>
        <v>0</v>
      </c>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f>+DS18+DU18+DW18+DY18+EA18+EC18+EE18+EG18+EI18+EK18+EM18+EO18+EQ18+ES18+EU18+EW18</f>
        <v>0</v>
      </c>
      <c r="FA18" s="113">
        <f>+DT18+DV18+DX18+DZ18+EB18+ED18+EF18+EH18+EJ18+EL18+EN18+EP18+ER18+ET18+EV18+EX18</f>
        <v>0</v>
      </c>
      <c r="FB18" s="113"/>
    </row>
    <row r="19" spans="1:158" s="14" customFormat="1" ht="134.25" customHeight="1" x14ac:dyDescent="0.25">
      <c r="A19" s="118">
        <v>2</v>
      </c>
      <c r="B19" s="119" t="s">
        <v>166</v>
      </c>
      <c r="C19" s="111">
        <f t="shared" si="0"/>
        <v>19419131</v>
      </c>
      <c r="D19" s="136" t="s">
        <v>149</v>
      </c>
      <c r="E19" s="111">
        <f>+AW19+CG19+DQ19+FA19</f>
        <v>1314.692</v>
      </c>
      <c r="F19" s="136" t="s">
        <v>149</v>
      </c>
      <c r="G19" s="111" t="s">
        <v>105</v>
      </c>
      <c r="H19" s="111" t="s">
        <v>105</v>
      </c>
      <c r="I19" s="143" t="s">
        <v>105</v>
      </c>
      <c r="J19" s="139" t="s">
        <v>155</v>
      </c>
      <c r="K19" s="144" t="s">
        <v>116</v>
      </c>
      <c r="L19" s="111" t="s">
        <v>65</v>
      </c>
      <c r="M19" s="120" t="s">
        <v>108</v>
      </c>
      <c r="N19" s="121" t="s">
        <v>108</v>
      </c>
      <c r="O19" s="121" t="s">
        <v>116</v>
      </c>
      <c r="P19" s="121" t="s">
        <v>116</v>
      </c>
      <c r="Q19" s="121" t="s">
        <v>116</v>
      </c>
      <c r="R19" s="121" t="s">
        <v>65</v>
      </c>
      <c r="S19" s="121" t="s">
        <v>65</v>
      </c>
      <c r="T19" s="121" t="s">
        <v>135</v>
      </c>
      <c r="U19" s="121" t="s">
        <v>26</v>
      </c>
      <c r="V19" s="121" t="s">
        <v>116</v>
      </c>
      <c r="W19" s="121" t="s">
        <v>26</v>
      </c>
      <c r="X19" s="121" t="s">
        <v>163</v>
      </c>
      <c r="Y19" s="137" t="s">
        <v>152</v>
      </c>
      <c r="Z19" s="121" t="s">
        <v>65</v>
      </c>
      <c r="AA19" s="117" t="s">
        <v>65</v>
      </c>
      <c r="AB19" s="117">
        <v>690</v>
      </c>
      <c r="AC19" s="117">
        <v>446</v>
      </c>
      <c r="AD19" s="117">
        <f>AC19+AB19</f>
        <v>1136</v>
      </c>
      <c r="AE19" s="150">
        <v>19</v>
      </c>
      <c r="AF19" s="117">
        <f>AD19</f>
        <v>1136</v>
      </c>
      <c r="AG19" s="138">
        <v>41978</v>
      </c>
      <c r="AH19" s="132">
        <v>42248</v>
      </c>
      <c r="AI19" s="132">
        <v>42255</v>
      </c>
      <c r="AJ19" s="113" t="s">
        <v>158</v>
      </c>
      <c r="AK19" s="117" t="s">
        <v>136</v>
      </c>
      <c r="AL19" s="117">
        <v>50</v>
      </c>
      <c r="AM19" s="117" t="s">
        <v>136</v>
      </c>
      <c r="AN19" s="121" t="s">
        <v>137</v>
      </c>
      <c r="AO19" s="121" t="s">
        <v>159</v>
      </c>
      <c r="AP19" s="112" t="s">
        <v>138</v>
      </c>
      <c r="AQ19" s="121" t="s">
        <v>148</v>
      </c>
      <c r="AR19" s="117" t="s">
        <v>65</v>
      </c>
      <c r="AS19" s="117" t="s">
        <v>116</v>
      </c>
      <c r="AT19" s="112">
        <f>CH19*0.4</f>
        <v>7767652.4000000004</v>
      </c>
      <c r="AU19" s="113">
        <f>(AT19/239760)*2</f>
        <v>64.795231898565234</v>
      </c>
      <c r="AV19" s="112">
        <f>CH19*0.6</f>
        <v>11651478.6</v>
      </c>
      <c r="AW19" s="117"/>
      <c r="AX19" s="122"/>
      <c r="AY19" s="123">
        <v>5</v>
      </c>
      <c r="AZ19" s="117">
        <v>241.18299999999999</v>
      </c>
      <c r="BA19" s="117">
        <v>5</v>
      </c>
      <c r="BB19" s="117">
        <v>273.959</v>
      </c>
      <c r="BC19" s="117">
        <v>1</v>
      </c>
      <c r="BD19" s="117">
        <v>81.561999999999998</v>
      </c>
      <c r="BE19" s="117"/>
      <c r="BF19" s="117"/>
      <c r="BG19" s="117"/>
      <c r="BH19" s="117"/>
      <c r="BI19" s="117">
        <v>1</v>
      </c>
      <c r="BJ19" s="117">
        <v>166.21199999999999</v>
      </c>
      <c r="BK19" s="117">
        <v>1</v>
      </c>
      <c r="BL19" s="117">
        <v>16.670000000000002</v>
      </c>
      <c r="BM19" s="117">
        <v>1</v>
      </c>
      <c r="BN19" s="117">
        <v>11.693</v>
      </c>
      <c r="BO19" s="117"/>
      <c r="BP19" s="117"/>
      <c r="BQ19" s="117"/>
      <c r="BR19" s="117"/>
      <c r="BS19" s="117"/>
      <c r="BT19" s="117"/>
      <c r="BU19" s="117"/>
      <c r="BV19" s="117"/>
      <c r="BW19" s="117"/>
      <c r="BX19" s="117"/>
      <c r="BY19" s="117">
        <v>5</v>
      </c>
      <c r="BZ19" s="117">
        <v>305.77100000000002</v>
      </c>
      <c r="CA19" s="117">
        <v>5</v>
      </c>
      <c r="CB19" s="124">
        <v>74.959000000000003</v>
      </c>
      <c r="CC19" s="124">
        <v>14</v>
      </c>
      <c r="CD19" s="124">
        <v>142.68299999999999</v>
      </c>
      <c r="CE19" s="155" t="s">
        <v>165</v>
      </c>
      <c r="CF19" s="112">
        <f>+AY19+BA19+BC19+BE19+BG19+BI19+BK19+BM19+BO19+BQ19+BS19+BU19+BW19+BY19+CA19+CC19</f>
        <v>38</v>
      </c>
      <c r="CG19" s="113">
        <f>+AZ19+BB19+BD19+BF19+BH19+BJ19+BL19+BN19+BP19+BR19+BT19+BV19+BX19+BZ19+CB19+CD19</f>
        <v>1314.692</v>
      </c>
      <c r="CH19" s="112">
        <v>19419131</v>
      </c>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row>
    <row r="20" spans="1:158" s="128" customFormat="1" ht="11.25" x14ac:dyDescent="0.25">
      <c r="A20" s="126">
        <f>COUNTIF($A$18:A19,"&gt;0")</f>
        <v>2</v>
      </c>
      <c r="B20" s="127" t="s">
        <v>139</v>
      </c>
      <c r="C20" s="127">
        <f>SUM(C$18:C19)</f>
        <v>49419131</v>
      </c>
      <c r="D20" s="127"/>
      <c r="E20" s="127">
        <f>SUM(E$18:E19)</f>
        <v>3354.5544</v>
      </c>
      <c r="F20" s="127"/>
      <c r="G20" s="127"/>
      <c r="H20" s="127"/>
      <c r="I20" s="127"/>
      <c r="J20" s="127"/>
      <c r="K20" s="127"/>
      <c r="L20" s="127"/>
      <c r="M20" s="127"/>
      <c r="N20" s="127"/>
      <c r="O20" s="127"/>
      <c r="P20" s="127"/>
      <c r="Q20" s="127"/>
      <c r="R20" s="127"/>
      <c r="S20" s="127"/>
      <c r="T20" s="127"/>
      <c r="U20" s="127"/>
      <c r="V20" s="127"/>
      <c r="W20" s="127"/>
      <c r="X20" s="127"/>
      <c r="Y20" s="127"/>
      <c r="Z20" s="127"/>
      <c r="AA20" s="127"/>
      <c r="AB20" s="127">
        <f>SUM(AB$18:AB19)</f>
        <v>956</v>
      </c>
      <c r="AC20" s="127">
        <f>SUM(AC$18:AC19)</f>
        <v>624</v>
      </c>
      <c r="AD20" s="127">
        <f>SUM(AD$18:AD19)</f>
        <v>1580</v>
      </c>
      <c r="AE20" s="127">
        <f>SUM(AE$18:AE19)</f>
        <v>290</v>
      </c>
      <c r="AF20" s="127">
        <f>SUM(AF$18:AF19)</f>
        <v>1580</v>
      </c>
      <c r="AG20" s="127"/>
      <c r="AH20" s="127"/>
      <c r="AI20" s="127"/>
      <c r="AJ20" s="127"/>
      <c r="AK20" s="127"/>
      <c r="AL20" s="127"/>
      <c r="AM20" s="127"/>
      <c r="AN20" s="127"/>
      <c r="AO20" s="127"/>
      <c r="AP20" s="127"/>
      <c r="AQ20" s="127"/>
      <c r="AR20" s="127"/>
      <c r="AS20" s="127"/>
      <c r="AT20" s="127">
        <f>SUM(AT$18:AT19)</f>
        <v>19767652.399999999</v>
      </c>
      <c r="AU20" s="127">
        <f>SUM(AU$18:AU19)</f>
        <v>164.89533199866534</v>
      </c>
      <c r="AV20" s="127">
        <f>SUM(AV$18:AV19)</f>
        <v>29651478.600000001</v>
      </c>
      <c r="AW20" s="127">
        <f>SUM(AW$18:AW19)</f>
        <v>0</v>
      </c>
      <c r="AX20" s="127">
        <f>SUM(AX$18:AX19)</f>
        <v>0</v>
      </c>
      <c r="AY20" s="127">
        <f>SUM(AY$18:AY19)</f>
        <v>27</v>
      </c>
      <c r="AZ20" s="127">
        <f>SUM(AZ$18:AZ19)</f>
        <v>838.60299999999995</v>
      </c>
      <c r="BA20" s="127">
        <f>SUM(BA$18:BA19)</f>
        <v>5</v>
      </c>
      <c r="BB20" s="127">
        <f>SUM(BB$18:BB19)</f>
        <v>273.959</v>
      </c>
      <c r="BC20" s="127">
        <f>SUM(BC$18:BC19)</f>
        <v>1</v>
      </c>
      <c r="BD20" s="127">
        <f>SUM(BD$18:BD19)</f>
        <v>81.561999999999998</v>
      </c>
      <c r="BE20" s="127">
        <f>SUM(BE$18:BE19)</f>
        <v>17</v>
      </c>
      <c r="BF20" s="127">
        <f>SUM(BF$18:BF19)</f>
        <v>229.952</v>
      </c>
      <c r="BG20" s="127">
        <f>SUM(BG$18:BG19)</f>
        <v>1</v>
      </c>
      <c r="BH20" s="127">
        <f>SUM(BH$18:BH19)</f>
        <v>46.672400000000003</v>
      </c>
      <c r="BI20" s="127">
        <f>SUM(BI$18:BI19)</f>
        <v>1</v>
      </c>
      <c r="BJ20" s="127">
        <f>SUM(BJ$18:BJ19)</f>
        <v>166.21199999999999</v>
      </c>
      <c r="BK20" s="127">
        <f>SUM(BK$18:BK19)</f>
        <v>1</v>
      </c>
      <c r="BL20" s="127">
        <f>SUM(BL$18:BL19)</f>
        <v>16.670000000000002</v>
      </c>
      <c r="BM20" s="127">
        <f>SUM(BM$18:BM19)</f>
        <v>1</v>
      </c>
      <c r="BN20" s="127">
        <f>SUM(BN$18:BN19)</f>
        <v>11.693</v>
      </c>
      <c r="BO20" s="127">
        <f>SUM(BO$18:BO19)</f>
        <v>2</v>
      </c>
      <c r="BP20" s="127">
        <f>SUM(BP$18:BP19)</f>
        <v>133.04499999999999</v>
      </c>
      <c r="BQ20" s="127">
        <f>SUM(BQ$18:BQ19)</f>
        <v>0</v>
      </c>
      <c r="BR20" s="127">
        <f>SUM(BR$18:BR19)</f>
        <v>0</v>
      </c>
      <c r="BS20" s="127">
        <f>SUM(BS$18:BS19)</f>
        <v>0</v>
      </c>
      <c r="BT20" s="127">
        <f>SUM(BT$18:BT19)</f>
        <v>0</v>
      </c>
      <c r="BU20" s="127">
        <f>SUM(BU$18:BU19)</f>
        <v>0</v>
      </c>
      <c r="BV20" s="127">
        <f>SUM(BV$18:BV19)</f>
        <v>0</v>
      </c>
      <c r="BW20" s="127">
        <f>SUM(BW$18:BW19)</f>
        <v>0</v>
      </c>
      <c r="BX20" s="127">
        <f>SUM(BX$18:BX19)</f>
        <v>0</v>
      </c>
      <c r="BY20" s="127">
        <f>SUM(BY$18:BY19)</f>
        <v>13</v>
      </c>
      <c r="BZ20" s="127">
        <f>SUM(BZ$18:BZ19)</f>
        <v>689.61300000000006</v>
      </c>
      <c r="CA20" s="127">
        <f>SUM(CA$18:CA19)</f>
        <v>11</v>
      </c>
      <c r="CB20" s="127">
        <f>SUM(CB$18:CB19)</f>
        <v>192.13600000000002</v>
      </c>
      <c r="CC20" s="127">
        <f>SUM(CC$18:CC19)</f>
        <v>34</v>
      </c>
      <c r="CD20" s="127">
        <f>SUM(CD$18:CD19)</f>
        <v>674.43700000000001</v>
      </c>
      <c r="CE20" s="127"/>
      <c r="CF20" s="127">
        <f>SUM(CF$18:CF19)</f>
        <v>114</v>
      </c>
      <c r="CG20" s="127">
        <f>SUM(CG$18:CG19)</f>
        <v>3354.5544</v>
      </c>
      <c r="CH20" s="127">
        <f>SUM(CH$18:CH19)</f>
        <v>49419131</v>
      </c>
      <c r="CI20" s="127">
        <f>SUM(CI$18:CI19)</f>
        <v>0</v>
      </c>
      <c r="CJ20" s="127">
        <f>SUM(CJ$18:CJ19)</f>
        <v>0</v>
      </c>
      <c r="CK20" s="127">
        <f>SUM(CK$18:CK19)</f>
        <v>0</v>
      </c>
      <c r="CL20" s="127">
        <f>SUM(CL$18:CL19)</f>
        <v>0</v>
      </c>
      <c r="CM20" s="127">
        <f>SUM(CM$18:CM19)</f>
        <v>0</v>
      </c>
      <c r="CN20" s="127">
        <f>SUM(CN$18:CN19)</f>
        <v>0</v>
      </c>
      <c r="CO20" s="127">
        <f>SUM(CO$18:CO19)</f>
        <v>0</v>
      </c>
      <c r="CP20" s="127">
        <f>SUM(CP$18:CP19)</f>
        <v>0</v>
      </c>
      <c r="CQ20" s="127">
        <f>SUM(CQ$18:CQ19)</f>
        <v>0</v>
      </c>
      <c r="CR20" s="127">
        <f>SUM(CR$18:CR19)</f>
        <v>0</v>
      </c>
      <c r="CS20" s="127">
        <f>SUM(CS$18:CS19)</f>
        <v>0</v>
      </c>
      <c r="CT20" s="127">
        <f>SUM(CT$18:CT19)</f>
        <v>0</v>
      </c>
      <c r="CU20" s="127">
        <f>SUM(CU$18:CU19)</f>
        <v>0</v>
      </c>
      <c r="CV20" s="127">
        <f>SUM(CV$18:CV19)</f>
        <v>0</v>
      </c>
      <c r="CW20" s="127">
        <f>SUM(CW$18:CW19)</f>
        <v>0</v>
      </c>
      <c r="CX20" s="127">
        <f>SUM(CX$18:CX19)</f>
        <v>0</v>
      </c>
      <c r="CY20" s="127">
        <f>SUM(CY$18:CY19)</f>
        <v>0</v>
      </c>
      <c r="CZ20" s="127">
        <f>SUM(CZ$18:CZ19)</f>
        <v>0</v>
      </c>
      <c r="DA20" s="127">
        <f>SUM(DA$18:DA19)</f>
        <v>0</v>
      </c>
      <c r="DB20" s="127">
        <f>SUM(DB$18:DB19)</f>
        <v>0</v>
      </c>
      <c r="DC20" s="127">
        <f>SUM(DC$18:DC19)</f>
        <v>0</v>
      </c>
      <c r="DD20" s="127">
        <f>SUM(DD$18:DD19)</f>
        <v>0</v>
      </c>
      <c r="DE20" s="127">
        <f>SUM(DE$18:DE19)</f>
        <v>0</v>
      </c>
      <c r="DF20" s="127">
        <f>SUM(DF$18:DF19)</f>
        <v>0</v>
      </c>
      <c r="DG20" s="127">
        <f>SUM(DG$18:DG19)</f>
        <v>0</v>
      </c>
      <c r="DH20" s="127">
        <f>SUM(DH$18:DH19)</f>
        <v>0</v>
      </c>
      <c r="DI20" s="127">
        <f>SUM(DI$18:DI19)</f>
        <v>0</v>
      </c>
      <c r="DJ20" s="127">
        <f>SUM(DJ$18:DJ19)</f>
        <v>0</v>
      </c>
      <c r="DK20" s="127">
        <f>SUM(DK$18:DK19)</f>
        <v>0</v>
      </c>
      <c r="DL20" s="127">
        <f>SUM(DL$18:DL19)</f>
        <v>0</v>
      </c>
      <c r="DM20" s="127">
        <f>SUM(DM$18:DM19)</f>
        <v>0</v>
      </c>
      <c r="DN20" s="127">
        <f>SUM(DN$18:DN19)</f>
        <v>0</v>
      </c>
      <c r="DO20" s="127"/>
      <c r="DP20" s="127">
        <f>SUM(DP$18:DP19)</f>
        <v>0</v>
      </c>
      <c r="DQ20" s="127">
        <f>SUM(DQ$18:DQ19)</f>
        <v>0</v>
      </c>
      <c r="DR20" s="127">
        <f>SUM(DR$18:DR19)</f>
        <v>0</v>
      </c>
      <c r="DS20" s="127">
        <f>SUM(DS$18:DS19)</f>
        <v>0</v>
      </c>
      <c r="DT20" s="127">
        <f>SUM(DT$18:DT19)</f>
        <v>0</v>
      </c>
      <c r="DU20" s="127">
        <f>SUM(DU$18:DU19)</f>
        <v>0</v>
      </c>
      <c r="DV20" s="127">
        <f>SUM(DV$18:DV19)</f>
        <v>0</v>
      </c>
      <c r="DW20" s="127">
        <f>SUM(DW$18:DW19)</f>
        <v>0</v>
      </c>
      <c r="DX20" s="127">
        <f>SUM(DX$18:DX19)</f>
        <v>0</v>
      </c>
      <c r="DY20" s="127">
        <f>SUM(DY$18:DY19)</f>
        <v>0</v>
      </c>
      <c r="DZ20" s="127">
        <f>SUM(DZ$18:DZ19)</f>
        <v>0</v>
      </c>
      <c r="EA20" s="127">
        <f>SUM(EA$18:EA19)</f>
        <v>0</v>
      </c>
      <c r="EB20" s="127">
        <f>SUM(EB$18:EB19)</f>
        <v>0</v>
      </c>
      <c r="EC20" s="127">
        <f>SUM(EC$18:EC19)</f>
        <v>0</v>
      </c>
      <c r="ED20" s="127">
        <f>SUM(ED$18:ED19)</f>
        <v>0</v>
      </c>
      <c r="EE20" s="127">
        <f>SUM(EE$18:EE19)</f>
        <v>0</v>
      </c>
      <c r="EF20" s="127">
        <f>SUM(EF$18:EF19)</f>
        <v>0</v>
      </c>
      <c r="EG20" s="127">
        <f>SUM(EG$18:EG19)</f>
        <v>0</v>
      </c>
      <c r="EH20" s="127">
        <f>SUM(EH$18:EH19)</f>
        <v>0</v>
      </c>
      <c r="EI20" s="127">
        <f>SUM(EI$18:EI19)</f>
        <v>0</v>
      </c>
      <c r="EJ20" s="127">
        <f>SUM(EJ$18:EJ19)</f>
        <v>0</v>
      </c>
      <c r="EK20" s="127">
        <f>SUM(EK$18:EK19)</f>
        <v>0</v>
      </c>
      <c r="EL20" s="127">
        <f>SUM(EL$18:EL19)</f>
        <v>0</v>
      </c>
      <c r="EM20" s="127">
        <f>SUM(EM$18:EM19)</f>
        <v>0</v>
      </c>
      <c r="EN20" s="127">
        <f>SUM(EN$18:EN19)</f>
        <v>0</v>
      </c>
      <c r="EO20" s="127">
        <f>SUM(EO$18:EO19)</f>
        <v>0</v>
      </c>
      <c r="EP20" s="127">
        <f>SUM(EP$18:EP19)</f>
        <v>0</v>
      </c>
      <c r="EQ20" s="127">
        <f>SUM(EQ$18:EQ19)</f>
        <v>0</v>
      </c>
      <c r="ER20" s="127">
        <f>SUM(ER$18:ER19)</f>
        <v>0</v>
      </c>
      <c r="ES20" s="127">
        <f>SUM(ES$18:ES19)</f>
        <v>0</v>
      </c>
      <c r="ET20" s="127">
        <f>SUM(ET$18:ET19)</f>
        <v>0</v>
      </c>
      <c r="EU20" s="127">
        <f>SUM(EU$18:EU19)</f>
        <v>0</v>
      </c>
      <c r="EV20" s="127">
        <f>SUM(EV$18:EV19)</f>
        <v>0</v>
      </c>
      <c r="EW20" s="127">
        <f>SUM(EW$18:EW19)</f>
        <v>0</v>
      </c>
      <c r="EX20" s="127">
        <f>SUM(EX$18:EX19)</f>
        <v>0</v>
      </c>
      <c r="EY20" s="127"/>
      <c r="EZ20" s="127">
        <f>SUM(EZ$18:EZ19)</f>
        <v>0</v>
      </c>
      <c r="FA20" s="127">
        <f>SUM(FA$18:FA19)</f>
        <v>0</v>
      </c>
      <c r="FB20" s="127">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129"/>
      <c r="FC105" s="129"/>
      <c r="FD105" s="129"/>
      <c r="FE105" s="129"/>
      <c r="FF105" s="129"/>
    </row>
    <row r="106" spans="32:162" x14ac:dyDescent="0.25">
      <c r="AF106" s="129"/>
      <c r="FC106" s="129"/>
      <c r="FD106" s="129"/>
      <c r="FE106" s="129"/>
      <c r="FF106" s="129"/>
    </row>
    <row r="107" spans="32:162" x14ac:dyDescent="0.25">
      <c r="AF107" s="129"/>
      <c r="FC107" s="129"/>
      <c r="FD107" s="129"/>
      <c r="FE107" s="129"/>
      <c r="FF107" s="129"/>
    </row>
    <row r="108" spans="32:162" x14ac:dyDescent="0.25">
      <c r="AF108" s="129"/>
      <c r="FC108" s="129"/>
      <c r="FD108" s="129"/>
      <c r="FE108" s="129"/>
      <c r="FF108" s="129"/>
    </row>
    <row r="109" spans="32:162" x14ac:dyDescent="0.25">
      <c r="AF109" s="129"/>
      <c r="FC109" s="129"/>
      <c r="FD109" s="129"/>
      <c r="FE109" s="129"/>
      <c r="FF109" s="129"/>
    </row>
    <row r="110" spans="32:162" x14ac:dyDescent="0.25">
      <c r="AF110" s="129"/>
      <c r="FC110" s="129"/>
      <c r="FD110" s="129"/>
      <c r="FE110" s="129"/>
      <c r="FF110" s="129"/>
    </row>
    <row r="111" spans="32:162" x14ac:dyDescent="0.25">
      <c r="AF111" s="129"/>
      <c r="FC111" s="129"/>
      <c r="FD111" s="129"/>
      <c r="FE111" s="129"/>
      <c r="FF111" s="129"/>
    </row>
    <row r="112" spans="32:162" x14ac:dyDescent="0.25">
      <c r="AF112" s="129"/>
      <c r="FC112" s="129"/>
      <c r="FD112" s="129"/>
      <c r="FE112" s="129"/>
      <c r="FF112" s="129"/>
    </row>
    <row r="113" spans="32:162" x14ac:dyDescent="0.25">
      <c r="AF113" s="129"/>
      <c r="FC113" s="129"/>
      <c r="FD113" s="129"/>
      <c r="FE113" s="129"/>
      <c r="FF113" s="129"/>
    </row>
    <row r="114" spans="32:162" x14ac:dyDescent="0.25">
      <c r="AF114" s="129"/>
      <c r="FC114" s="129"/>
      <c r="FD114" s="129"/>
      <c r="FE114" s="129"/>
      <c r="FF114" s="129"/>
    </row>
  </sheetData>
  <mergeCells count="107">
    <mergeCell ref="C10:D10"/>
    <mergeCell ref="E10:J10"/>
    <mergeCell ref="K10:Q10"/>
    <mergeCell ref="C11:D11"/>
    <mergeCell ref="E11:J11"/>
    <mergeCell ref="K11:Q11"/>
    <mergeCell ref="C8:D8"/>
    <mergeCell ref="E8:J8"/>
    <mergeCell ref="K8:Q8"/>
    <mergeCell ref="C9:D9"/>
    <mergeCell ref="E9:J9"/>
    <mergeCell ref="K9:Q9"/>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R16:AR17"/>
    <mergeCell ref="AS16:AS17"/>
    <mergeCell ref="AT16:AU16"/>
    <mergeCell ref="AV16:AV17"/>
    <mergeCell ref="AW16:AW17"/>
    <mergeCell ref="AX16:AX17"/>
    <mergeCell ref="BW16:BX16"/>
    <mergeCell ref="BY16:BZ16"/>
    <mergeCell ref="CA16:CB16"/>
    <mergeCell ref="CC16:CE16"/>
    <mergeCell ref="CF16:CH16"/>
    <mergeCell ref="CI16:CJ16"/>
    <mergeCell ref="BK16:BL16"/>
    <mergeCell ref="BM16:BN16"/>
    <mergeCell ref="BO16:BP16"/>
    <mergeCell ref="BQ16:BR16"/>
    <mergeCell ref="BS16:BT16"/>
    <mergeCell ref="BU16:B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EU16:EV16"/>
    <mergeCell ref="EW16:EY16"/>
    <mergeCell ref="EZ16:FB16"/>
    <mergeCell ref="EI16:EJ16"/>
    <mergeCell ref="EK16:EL16"/>
    <mergeCell ref="EM16:EN16"/>
    <mergeCell ref="EO16:EP16"/>
    <mergeCell ref="EQ16:ER16"/>
    <mergeCell ref="ES16:ET16"/>
  </mergeCells>
  <pageMargins left="0" right="0" top="1.0236220472440944" bottom="0.47244094488188981" header="0.31496062992125984" footer="0.31496062992125984"/>
  <pageSetup paperSize="5" scale="64" fitToWidth="5" fitToHeight="2" orientation="landscape" r:id="rId1"/>
  <colBreaks count="4" manualBreakCount="4">
    <brk id="32" max="26" man="1"/>
    <brk id="50" max="1048575" man="1"/>
    <brk id="86" max="1048575" man="1"/>
    <brk id="122" max="26"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F67F3A2-0151-4048-BECE-844C1FF59A33}"/>
</file>

<file path=customXml/itemProps2.xml><?xml version="1.0" encoding="utf-8"?>
<ds:datastoreItem xmlns:ds="http://schemas.openxmlformats.org/officeDocument/2006/customXml" ds:itemID="{3FD966B4-3EC5-45E6-A490-3B9CEE948ECA}"/>
</file>

<file path=customXml/itemProps3.xml><?xml version="1.0" encoding="utf-8"?>
<ds:datastoreItem xmlns:ds="http://schemas.openxmlformats.org/officeDocument/2006/customXml" ds:itemID="{E933F8CD-3521-430A-9F4C-5E2FD3E58A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FAM 2013</vt:lpstr>
      <vt:lpstr>FAM 2014</vt:lpstr>
      <vt:lpstr>'FAM 2013'!Área_de_impresión</vt:lpstr>
      <vt:lpstr>'FAM 2014'!Área_de_impresión</vt:lpstr>
      <vt:lpstr>'FAM 2013'!Títulos_a_imprimir</vt:lpstr>
      <vt:lpstr>'FAM 2014'!Títulos_a_imprimir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2014-10-20T14:44:52Z</cp:lastPrinted>
  <dcterms:created xsi:type="dcterms:W3CDTF">2009-08-07T14:42:56Z</dcterms:created>
  <dcterms:modified xsi:type="dcterms:W3CDTF">2014-11-04T19:14:35Z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